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chadwickspencer/Desktop/UNR_MBA/BADM_726_Personal_Branding/"/>
    </mc:Choice>
  </mc:AlternateContent>
  <xr:revisionPtr revIDLastSave="0" documentId="8_{DC00D764-C0BA-7844-81BE-FA98282042AB}" xr6:coauthVersionLast="28" xr6:coauthVersionMax="28" xr10:uidLastSave="{00000000-0000-0000-0000-000000000000}"/>
  <bookViews>
    <workbookView xWindow="0" yWindow="0" windowWidth="28800" windowHeight="18000" activeTab="1" xr2:uid="{00000000-000D-0000-FFFF-FFFF00000000}"/>
  </bookViews>
  <sheets>
    <sheet name="Sheet3" sheetId="3" r:id="rId1"/>
    <sheet name="Sheet1" sheetId="1" r:id="rId2"/>
    <sheet name="Sheet2" sheetId="2" r:id="rId3"/>
  </sheets>
  <definedNames>
    <definedName name="_xlnm._FilterDatabase" localSheetId="1" hidden="1">Sheet1!$B:$B</definedName>
    <definedName name="_xlnm.Criteria" localSheetId="1">Sheet1!$B:$B</definedName>
    <definedName name="_xlnm.Extract" localSheetId="1">Sheet1!#REF!</definedName>
  </definedNames>
  <calcPr calcId="171027"/>
  <pivotCaches>
    <pivotCache cacheId="7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3" l="1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6" i="3"/>
  <c r="I23" i="3"/>
  <c r="E22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5" i="3"/>
  <c r="E5" i="3"/>
  <c r="G15" i="1" l="1"/>
  <c r="G5" i="1"/>
  <c r="G18" i="1"/>
  <c r="G19" i="1"/>
  <c r="G35" i="1"/>
  <c r="G20" i="1"/>
  <c r="G22" i="1"/>
  <c r="G32" i="1"/>
  <c r="G37" i="1"/>
  <c r="G70" i="1"/>
  <c r="G21" i="1"/>
  <c r="G12" i="1"/>
  <c r="G66" i="1"/>
  <c r="G6" i="1"/>
  <c r="G25" i="1"/>
  <c r="G4" i="1"/>
  <c r="G2" i="1"/>
  <c r="G9" i="1"/>
  <c r="G16" i="1"/>
  <c r="G92" i="1"/>
  <c r="G7" i="1"/>
  <c r="G13" i="1"/>
  <c r="G95" i="1"/>
  <c r="G8" i="1"/>
  <c r="G71" i="1"/>
  <c r="G38" i="1"/>
  <c r="G75" i="1"/>
  <c r="G61" i="1"/>
  <c r="G34" i="1"/>
  <c r="G64" i="1"/>
  <c r="G68" i="1"/>
  <c r="G56" i="1"/>
  <c r="G82" i="1"/>
  <c r="G62" i="1"/>
  <c r="G63" i="1"/>
  <c r="G60" i="1"/>
  <c r="G88" i="1"/>
  <c r="G3" i="1"/>
  <c r="G93" i="1"/>
  <c r="G45" i="1"/>
  <c r="G77" i="1"/>
  <c r="G33" i="1"/>
  <c r="G46" i="1"/>
  <c r="G24" i="1"/>
  <c r="G96" i="1"/>
  <c r="G98" i="1"/>
  <c r="G30" i="1"/>
  <c r="G39" i="1"/>
  <c r="G57" i="1"/>
  <c r="G36" i="1"/>
  <c r="G10" i="1"/>
  <c r="G89" i="1"/>
  <c r="G26" i="1"/>
  <c r="G99" i="1"/>
  <c r="G23" i="1"/>
  <c r="G84" i="1"/>
  <c r="G76" i="1"/>
  <c r="G52" i="1"/>
  <c r="G72" i="1"/>
  <c r="G65" i="1"/>
  <c r="G86" i="1"/>
  <c r="G79" i="1"/>
  <c r="G53" i="1"/>
  <c r="G81" i="1"/>
  <c r="G80" i="1"/>
  <c r="G14" i="1"/>
  <c r="G42" i="1"/>
  <c r="G40" i="1"/>
  <c r="G58" i="1"/>
  <c r="G31" i="1"/>
  <c r="G41" i="1"/>
  <c r="G43" i="1"/>
  <c r="G90" i="1"/>
  <c r="G83" i="1"/>
  <c r="G55" i="1"/>
  <c r="G69" i="1"/>
  <c r="G85" i="1"/>
  <c r="G91" i="1"/>
  <c r="G97" i="1"/>
  <c r="G47" i="1"/>
  <c r="G48" i="1"/>
  <c r="G78" i="1"/>
  <c r="G50" i="1"/>
  <c r="G27" i="1"/>
  <c r="G73" i="1"/>
  <c r="G28" i="1"/>
  <c r="G74" i="1"/>
  <c r="G51" i="1"/>
  <c r="G67" i="1"/>
  <c r="G44" i="1"/>
  <c r="G49" i="1"/>
  <c r="G94" i="1"/>
  <c r="G59" i="1"/>
  <c r="G17" i="1"/>
  <c r="G54" i="1"/>
  <c r="G11" i="1"/>
  <c r="G29" i="1"/>
  <c r="G87" i="1"/>
</calcChain>
</file>

<file path=xl/sharedStrings.xml><?xml version="1.0" encoding="utf-8"?>
<sst xmlns="http://schemas.openxmlformats.org/spreadsheetml/2006/main" count="161" uniqueCount="50">
  <si>
    <t>Ardmore</t>
  </si>
  <si>
    <t>Number</t>
  </si>
  <si>
    <t>Street</t>
  </si>
  <si>
    <t>Zestimate</t>
  </si>
  <si>
    <t>Beds</t>
  </si>
  <si>
    <t>Bath</t>
  </si>
  <si>
    <t>SqFt</t>
  </si>
  <si>
    <t>Watt</t>
  </si>
  <si>
    <t>Glenmanor</t>
  </si>
  <si>
    <t>Knox</t>
  </si>
  <si>
    <t>Ordway</t>
  </si>
  <si>
    <t>Oakhurst</t>
  </si>
  <si>
    <t>price/sqft</t>
  </si>
  <si>
    <t>Row Labels</t>
  </si>
  <si>
    <t>(blank)</t>
  </si>
  <si>
    <t>Grand Total</t>
  </si>
  <si>
    <t>Count of Zestimate</t>
  </si>
  <si>
    <t>238924-248923</t>
  </si>
  <si>
    <t>268924-278923</t>
  </si>
  <si>
    <t>288924-298923</t>
  </si>
  <si>
    <t>298924-308923</t>
  </si>
  <si>
    <t>308924-318923</t>
  </si>
  <si>
    <t>318924-328923</t>
  </si>
  <si>
    <t>328924-338923</t>
  </si>
  <si>
    <t>338924-348923</t>
  </si>
  <si>
    <t>348924-358923</t>
  </si>
  <si>
    <t>358924-368923</t>
  </si>
  <si>
    <t>368924-378923</t>
  </si>
  <si>
    <t>388924-398923</t>
  </si>
  <si>
    <t>398924-408923</t>
  </si>
  <si>
    <t>408924-418923</t>
  </si>
  <si>
    <t>418924-428923</t>
  </si>
  <si>
    <t>428924-438923</t>
  </si>
  <si>
    <t>808924-818923</t>
  </si>
  <si>
    <t>Count</t>
  </si>
  <si>
    <t>Zestimate Range</t>
  </si>
  <si>
    <t>Frequency</t>
  </si>
  <si>
    <t>$230,000.00-$290,000.00</t>
  </si>
  <si>
    <t>$290,000.01-$350,000.00</t>
  </si>
  <si>
    <t>$350,000.01-$410,000.00</t>
  </si>
  <si>
    <t>$410,000.01-$470,000.00</t>
  </si>
  <si>
    <t>$470,000.01-$530,000.00</t>
  </si>
  <si>
    <t>$530,000.01-$590,000.00</t>
  </si>
  <si>
    <t>$590,000.01-$650,000.00</t>
  </si>
  <si>
    <t>$650,000.01-$710,000.00</t>
  </si>
  <si>
    <t>$710,000.01-$770,000.00</t>
  </si>
  <si>
    <t>$770,000.01-$830,000.00</t>
  </si>
  <si>
    <t>Range</t>
  </si>
  <si>
    <t>Total</t>
  </si>
  <si>
    <t>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</si>
</sst>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4" fontId="0" fillId="0" borderId="0" xfId="1" applyFont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9" fontId="0" fillId="0" borderId="0" xfId="0" applyNumberFormat="1"/>
    <xf numFmtId="0" fontId="0" fillId="0" borderId="4" xfId="0" applyNumberFormat="1" applyBorder="1"/>
    <xf numFmtId="9" fontId="0" fillId="0" borderId="4" xfId="2" applyFont="1" applyBorder="1"/>
    <xf numFmtId="0" fontId="2" fillId="0" borderId="4" xfId="0" applyFont="1" applyBorder="1"/>
    <xf numFmtId="44" fontId="0" fillId="0" borderId="4" xfId="1" applyFont="1" applyBorder="1" applyAlignment="1">
      <alignment horizontal="left"/>
    </xf>
    <xf numFmtId="8" fontId="0" fillId="0" borderId="0" xfId="0" applyNumberFormat="1"/>
    <xf numFmtId="0" fontId="0" fillId="0" borderId="4" xfId="0" quotePrefix="1" applyNumberFormat="1" applyBorder="1"/>
    <xf numFmtId="8" fontId="0" fillId="0" borderId="5" xfId="0" applyNumberFormat="1" applyBorder="1"/>
    <xf numFmtId="9" fontId="0" fillId="0" borderId="6" xfId="2" applyFont="1" applyBorder="1"/>
    <xf numFmtId="8" fontId="0" fillId="0" borderId="7" xfId="0" applyNumberFormat="1" applyBorder="1"/>
    <xf numFmtId="0" fontId="0" fillId="0" borderId="8" xfId="0" quotePrefix="1" applyNumberFormat="1" applyBorder="1"/>
    <xf numFmtId="9" fontId="0" fillId="0" borderId="9" xfId="2" applyFont="1" applyBorder="1"/>
    <xf numFmtId="8" fontId="2" fillId="0" borderId="10" xfId="0" applyNumberFormat="1" applyFont="1" applyBorder="1"/>
    <xf numFmtId="0" fontId="0" fillId="0" borderId="11" xfId="0" applyNumberFormat="1" applyBorder="1"/>
    <xf numFmtId="9" fontId="0" fillId="0" borderId="12" xfId="0" applyNumberFormat="1" applyBorder="1"/>
    <xf numFmtId="8" fontId="0" fillId="0" borderId="13" xfId="0" applyNumberFormat="1" applyBorder="1"/>
    <xf numFmtId="0" fontId="0" fillId="0" borderId="14" xfId="0" quotePrefix="1" applyNumberFormat="1" applyBorder="1"/>
    <xf numFmtId="9" fontId="0" fillId="0" borderId="15" xfId="2" applyFont="1" applyBorder="1"/>
    <xf numFmtId="0" fontId="2" fillId="0" borderId="10" xfId="0" applyFont="1" applyBorder="1"/>
    <xf numFmtId="0" fontId="2" fillId="0" borderId="11" xfId="0" applyNumberFormat="1" applyFont="1" applyBorder="1"/>
    <xf numFmtId="0" fontId="2" fillId="0" borderId="12" xfId="0" applyFont="1" applyBorder="1"/>
    <xf numFmtId="8" fontId="0" fillId="0" borderId="0" xfId="0" applyNumberFormat="1" applyFill="1" applyBorder="1" applyAlignment="1"/>
    <xf numFmtId="0" fontId="0" fillId="0" borderId="3" xfId="0" applyFill="1" applyBorder="1" applyAlignment="1"/>
    <xf numFmtId="0" fontId="3" fillId="0" borderId="16" xfId="0" applyFont="1" applyFill="1" applyBorder="1" applyAlignment="1">
      <alignment horizontal="center"/>
    </xf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House</a:t>
            </a:r>
            <a:r>
              <a:rPr lang="en-US" baseline="0"/>
              <a:t> Price Estimate Frequency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Sheet2!$H$24:$H$34</c:f>
              <c:numCache>
                <c:formatCode>"$"#,##0.00_);[Red]\("$"#,##0.00\)</c:formatCode>
                <c:ptCount val="11"/>
                <c:pt idx="0">
                  <c:v>230000</c:v>
                </c:pt>
                <c:pt idx="1">
                  <c:v>290000</c:v>
                </c:pt>
                <c:pt idx="2">
                  <c:v>350000</c:v>
                </c:pt>
                <c:pt idx="3">
                  <c:v>410000</c:v>
                </c:pt>
                <c:pt idx="4">
                  <c:v>470000</c:v>
                </c:pt>
                <c:pt idx="5">
                  <c:v>530000</c:v>
                </c:pt>
                <c:pt idx="6">
                  <c:v>590000</c:v>
                </c:pt>
                <c:pt idx="7">
                  <c:v>650000</c:v>
                </c:pt>
                <c:pt idx="8">
                  <c:v>710000</c:v>
                </c:pt>
                <c:pt idx="9">
                  <c:v>770000</c:v>
                </c:pt>
              </c:numCache>
            </c:numRef>
          </c:cat>
          <c:val>
            <c:numRef>
              <c:f>Sheet2!$I$24:$I$34</c:f>
              <c:numCache>
                <c:formatCode>General</c:formatCode>
                <c:ptCount val="11"/>
                <c:pt idx="0">
                  <c:v>2</c:v>
                </c:pt>
                <c:pt idx="1">
                  <c:v>69</c:v>
                </c:pt>
                <c:pt idx="2">
                  <c:v>21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94-6040-8A1F-0E77703CA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63"/>
        <c:axId val="2044630912"/>
        <c:axId val="2008094816"/>
      </c:barChart>
      <c:catAx>
        <c:axId val="20446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Range</a:t>
                </a:r>
              </a:p>
            </c:rich>
          </c:tx>
          <c:overlay val="0"/>
        </c:title>
        <c:numFmt formatCode="&quot;$&quot;#,##0.00_);[Red]\(&quot;$&quot;#,##0.00\)" sourceLinked="1"/>
        <c:majorTickMark val="out"/>
        <c:minorTickMark val="none"/>
        <c:tickLblPos val="nextTo"/>
        <c:crossAx val="2008094816"/>
        <c:crosses val="autoZero"/>
        <c:auto val="1"/>
        <c:lblAlgn val="ctr"/>
        <c:lblOffset val="100"/>
        <c:noMultiLvlLbl val="0"/>
      </c:catAx>
      <c:valAx>
        <c:axId val="20080948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04463091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0</xdr:rowOff>
    </xdr:from>
    <xdr:to>
      <xdr:col>16</xdr:col>
      <xdr:colOff>558800</xdr:colOff>
      <xdr:row>25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DA59C69-948C-454B-BB3C-B287CC0D08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 User" refreshedDate="43167.832061458335" createdVersion="6" refreshedVersion="6" minRefreshableVersion="3" recordCount="100" xr:uid="{419B81EE-C7A2-984D-BCEE-29934ED175A8}">
  <cacheSource type="worksheet">
    <worksheetSource ref="A1:G1048576" sheet="Sheet1"/>
  </cacheSource>
  <cacheFields count="7">
    <cacheField name="Number" numFmtId="0">
      <sharedItems containsString="0" containsBlank="1" containsNumber="1" containsInteger="1" minValue="280" maxValue="1868"/>
    </cacheField>
    <cacheField name="Street" numFmtId="0">
      <sharedItems containsBlank="1"/>
    </cacheField>
    <cacheField name="Zestimate" numFmtId="44">
      <sharedItems containsString="0" containsBlank="1" containsNumber="1" containsInteger="1" minValue="238924" maxValue="814779" count="99">
        <n v="421772"/>
        <n v="403872"/>
        <n v="398274"/>
        <n v="411535"/>
        <n v="430076"/>
        <n v="360296"/>
        <n v="361708"/>
        <n v="398833"/>
        <n v="427920"/>
        <n v="361034"/>
        <n v="402136"/>
        <n v="403090"/>
        <n v="814779"/>
        <n v="398493"/>
        <n v="353610"/>
        <n v="377062"/>
        <n v="353506"/>
        <n v="412369"/>
        <n v="353738"/>
        <n v="336868"/>
        <n v="361839"/>
        <n v="340295"/>
        <n v="340575"/>
        <n v="352806"/>
        <n v="344544"/>
        <n v="348520"/>
        <n v="335480"/>
        <n v="347090"/>
        <n v="338159"/>
        <n v="338234"/>
        <n v="340101"/>
        <n v="349345"/>
        <n v="349606"/>
        <n v="326610"/>
        <n v="338226"/>
        <n v="362026"/>
        <n v="346687"/>
        <n v="353147"/>
        <n v="333745"/>
        <n v="340266"/>
        <n v="349998"/>
        <n v="331007"/>
        <n v="342419"/>
        <n v="317382"/>
        <n v="345656"/>
        <n v="354410"/>
        <n v="336326"/>
        <n v="353630"/>
        <n v="344442"/>
        <n v="350837"/>
        <n v="238924"/>
        <n v="344207"/>
        <n v="352141"/>
        <n v="333497"/>
        <n v="314509"/>
        <n v="314999"/>
        <n v="328733"/>
        <n v="316542"/>
        <n v="343366"/>
        <n v="315215"/>
        <n v="319392"/>
        <n v="340403"/>
        <n v="340889"/>
        <n v="325618"/>
        <n v="338378"/>
        <n v="338058"/>
        <n v="336874"/>
        <n v="339869"/>
        <n v="328135"/>
        <n v="323074"/>
        <n v="324877"/>
        <n v="336927"/>
        <n v="325560"/>
        <n v="340042"/>
        <n v="316646"/>
        <n v="313403"/>
        <n v="313695"/>
        <n v="336955"/>
        <n v="333828"/>
        <n v="338978"/>
        <n v="338148"/>
        <n v="339401"/>
        <n v="338918"/>
        <n v="310982"/>
        <n v="292300"/>
        <n v="313692"/>
        <n v="313510"/>
        <n v="349000"/>
        <n v="309267"/>
        <n v="306759"/>
        <n v="310907"/>
        <n v="312292"/>
        <n v="309762"/>
        <n v="309974"/>
        <n v="309374"/>
        <n v="274545"/>
        <n v="309663"/>
        <n v="311992"/>
        <m/>
      </sharedItems>
      <fieldGroup base="2">
        <rangePr startNum="238924" endNum="814779" groupInterval="10000"/>
        <groupItems count="60">
          <s v="(blank)"/>
          <s v="238924-248923"/>
          <s v="248924-258923"/>
          <s v="258924-268923"/>
          <s v="268924-278923"/>
          <s v="278924-288923"/>
          <s v="288924-298923"/>
          <s v="298924-308923"/>
          <s v="308924-318923"/>
          <s v="318924-328923"/>
          <s v="328924-338923"/>
          <s v="338924-348923"/>
          <s v="348924-358923"/>
          <s v="358924-368923"/>
          <s v="368924-378923"/>
          <s v="378924-388923"/>
          <s v="388924-398923"/>
          <s v="398924-408923"/>
          <s v="408924-418923"/>
          <s v="418924-428923"/>
          <s v="428924-438923"/>
          <s v="438924-448923"/>
          <s v="448924-458923"/>
          <s v="458924-468923"/>
          <s v="468924-478923"/>
          <s v="478924-488923"/>
          <s v="488924-498923"/>
          <s v="498924-508923"/>
          <s v="508924-518923"/>
          <s v="518924-528923"/>
          <s v="528924-538923"/>
          <s v="538924-548923"/>
          <s v="548924-558923"/>
          <s v="558924-568923"/>
          <s v="568924-578923"/>
          <s v="578924-588923"/>
          <s v="588924-598923"/>
          <s v="598924-608923"/>
          <s v="608924-618923"/>
          <s v="618924-628923"/>
          <s v="628924-638923"/>
          <s v="638924-648923"/>
          <s v="648924-658923"/>
          <s v="658924-668923"/>
          <s v="668924-678923"/>
          <s v="678924-688923"/>
          <s v="688924-698923"/>
          <s v="698924-708923"/>
          <s v="708924-718923"/>
          <s v="718924-728923"/>
          <s v="728924-738923"/>
          <s v="738924-748923"/>
          <s v="748924-758923"/>
          <s v="758924-768923"/>
          <s v="768924-778923"/>
          <s v="778924-788923"/>
          <s v="788924-798923"/>
          <s v="798924-808923"/>
          <s v="808924-818923"/>
          <s v="&gt;818924"/>
        </groupItems>
      </fieldGroup>
    </cacheField>
    <cacheField name="Beds" numFmtId="0">
      <sharedItems containsString="0" containsBlank="1" containsNumber="1" containsInteger="1" minValue="1" maxValue="5"/>
    </cacheField>
    <cacheField name="Bath" numFmtId="0">
      <sharedItems containsString="0" containsBlank="1" containsNumber="1" minValue="1" maxValue="5"/>
    </cacheField>
    <cacheField name="SqFt" numFmtId="0">
      <sharedItems containsString="0" containsBlank="1" containsNumber="1" containsInteger="1" minValue="642" maxValue="3835"/>
    </cacheField>
    <cacheField name="price/sqft" numFmtId="44">
      <sharedItems containsString="0" containsBlank="1" containsNumber="1" minValue="184.01919720767887" maxValue="466.355754857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0">
  <r>
    <n v="1678"/>
    <s v="Oakhurst"/>
    <x v="0"/>
    <n v="4"/>
    <n v="2"/>
    <n v="2292"/>
    <n v="184.01919720767887"/>
  </r>
  <r>
    <n v="1628"/>
    <s v="Oakhurst"/>
    <x v="1"/>
    <n v="3"/>
    <n v="2"/>
    <n v="2044"/>
    <n v="197.58904109589042"/>
  </r>
  <r>
    <n v="1614"/>
    <s v="Oakhurst"/>
    <x v="2"/>
    <n v="3"/>
    <n v="2"/>
    <n v="2000"/>
    <n v="199.137"/>
  </r>
  <r>
    <n v="1602"/>
    <s v="Knox"/>
    <x v="3"/>
    <n v="3"/>
    <n v="2"/>
    <n v="2064"/>
    <n v="199.38711240310079"/>
  </r>
  <r>
    <n v="1686"/>
    <s v="Oakhurst"/>
    <x v="4"/>
    <n v="4"/>
    <n v="3"/>
    <n v="2152"/>
    <n v="199.84944237918216"/>
  </r>
  <r>
    <n v="1687"/>
    <s v="Oakhurst"/>
    <x v="5"/>
    <n v="3"/>
    <n v="1"/>
    <n v="1800"/>
    <n v="200.16444444444446"/>
  </r>
  <r>
    <n v="1668"/>
    <s v="Watt"/>
    <x v="6"/>
    <n v="3"/>
    <n v="2"/>
    <n v="1784"/>
    <n v="202.75112107623318"/>
  </r>
  <r>
    <n v="1603"/>
    <s v="Knox"/>
    <x v="7"/>
    <n v="3"/>
    <n v="2"/>
    <n v="1935"/>
    <n v="206.11524547803617"/>
  </r>
  <r>
    <n v="1647"/>
    <s v="Knox"/>
    <x v="8"/>
    <n v="4"/>
    <n v="3"/>
    <n v="2060"/>
    <n v="207.72815533980582"/>
  </r>
  <r>
    <n v="1611"/>
    <s v="Knox"/>
    <x v="9"/>
    <n v="3"/>
    <n v="2"/>
    <n v="1736"/>
    <n v="207.9688940092166"/>
  </r>
  <r>
    <n v="1639"/>
    <s v="Knox"/>
    <x v="10"/>
    <n v="4"/>
    <n v="2"/>
    <n v="1927"/>
    <n v="208.68500259470679"/>
  </r>
  <r>
    <n v="1622"/>
    <s v="Ordway"/>
    <x v="11"/>
    <n v="3"/>
    <n v="2"/>
    <n v="1900"/>
    <n v="212.15263157894736"/>
  </r>
  <r>
    <n v="1640"/>
    <s v="Watt"/>
    <x v="12"/>
    <n v="5"/>
    <n v="5"/>
    <n v="3835"/>
    <n v="212.4586701434159"/>
  </r>
  <r>
    <n v="1694"/>
    <s v="Watt"/>
    <x v="13"/>
    <n v="4"/>
    <n v="2"/>
    <n v="1756"/>
    <n v="226.93223234624145"/>
  </r>
  <r>
    <n v="1672"/>
    <s v="Knox"/>
    <x v="14"/>
    <n v="3"/>
    <n v="2"/>
    <n v="1553"/>
    <n v="227.69478428847393"/>
  </r>
  <r>
    <n v="280"/>
    <s v="Ardmore"/>
    <x v="15"/>
    <n v="4"/>
    <n v="2"/>
    <n v="1648"/>
    <n v="228.79975728155341"/>
  </r>
  <r>
    <n v="1646"/>
    <s v="Oakhurst"/>
    <x v="16"/>
    <n v="3"/>
    <n v="1"/>
    <n v="1535"/>
    <n v="230.29706840390878"/>
  </r>
  <r>
    <n v="1605"/>
    <s v="Oakhurst"/>
    <x v="17"/>
    <n v="4"/>
    <n v="3"/>
    <n v="1788"/>
    <n v="230.6314317673378"/>
  </r>
  <r>
    <n v="1639"/>
    <s v="Watt"/>
    <x v="18"/>
    <n v="2"/>
    <n v="2"/>
    <n v="1504"/>
    <n v="235.19813829787233"/>
  </r>
  <r>
    <n v="1694"/>
    <s v="Oakhurst"/>
    <x v="19"/>
    <n v="2"/>
    <n v="2"/>
    <n v="1428"/>
    <n v="235.90196078431373"/>
  </r>
  <r>
    <n v="1633"/>
    <s v="Knox"/>
    <x v="20"/>
    <n v="3"/>
    <n v="3"/>
    <n v="1440"/>
    <n v="251.27708333333334"/>
  </r>
  <r>
    <n v="1677"/>
    <s v="Oakhurst"/>
    <x v="21"/>
    <n v="2"/>
    <n v="2"/>
    <n v="1350"/>
    <n v="252.07037037037037"/>
  </r>
  <r>
    <n v="1679"/>
    <s v="Watt"/>
    <x v="22"/>
    <n v="2"/>
    <n v="2"/>
    <n v="1350"/>
    <n v="252.27777777777777"/>
  </r>
  <r>
    <n v="1641"/>
    <s v="Oakhurst"/>
    <x v="23"/>
    <n v="3"/>
    <n v="2"/>
    <n v="1388"/>
    <n v="254.18299711815561"/>
  </r>
  <r>
    <n v="1663"/>
    <s v="Oakhurst"/>
    <x v="24"/>
    <n v="3"/>
    <n v="1"/>
    <n v="1317"/>
    <n v="261.61275626423691"/>
  </r>
  <r>
    <n v="1671"/>
    <s v="Oakhurst"/>
    <x v="25"/>
    <n v="3"/>
    <n v="1"/>
    <n v="1316"/>
    <n v="264.83282674772039"/>
  </r>
  <r>
    <n v="1699"/>
    <s v="Ordway"/>
    <x v="26"/>
    <n v="2"/>
    <n v="2"/>
    <n v="1261"/>
    <n v="266.04282315622521"/>
  </r>
  <r>
    <n v="1620"/>
    <s v="Knox"/>
    <x v="27"/>
    <n v="2"/>
    <n v="2"/>
    <n v="1300"/>
    <n v="266.99230769230769"/>
  </r>
  <r>
    <n v="1638"/>
    <s v="Oakhurst"/>
    <x v="28"/>
    <n v="2"/>
    <n v="1"/>
    <n v="1258"/>
    <n v="268.8068362480127"/>
  </r>
  <r>
    <n v="1655"/>
    <s v="Knox"/>
    <x v="29"/>
    <n v="2"/>
    <n v="1"/>
    <n v="1250"/>
    <n v="270.5872"/>
  </r>
  <r>
    <n v="1623"/>
    <s v="Ordway"/>
    <x v="30"/>
    <n v="2"/>
    <n v="1"/>
    <n v="1251"/>
    <n v="271.863309352518"/>
  </r>
  <r>
    <n v="1698"/>
    <s v="Ordway"/>
    <x v="31"/>
    <n v="2"/>
    <n v="1"/>
    <n v="1281"/>
    <n v="272.71272443403592"/>
  </r>
  <r>
    <n v="1625"/>
    <s v="Oakhurst"/>
    <x v="32"/>
    <n v="3"/>
    <n v="1"/>
    <n v="1280"/>
    <n v="273.12968749999999"/>
  </r>
  <r>
    <n v="1692"/>
    <s v="Oakhurst"/>
    <x v="33"/>
    <n v="2"/>
    <n v="2"/>
    <n v="1190"/>
    <n v="274.46218487394958"/>
  </r>
  <r>
    <n v="1662"/>
    <s v="Oakhurst"/>
    <x v="34"/>
    <n v="3"/>
    <n v="1.5"/>
    <n v="1197"/>
    <n v="282.56140350877195"/>
  </r>
  <r>
    <n v="1607"/>
    <s v="Watt"/>
    <x v="35"/>
    <n v="3"/>
    <n v="2"/>
    <n v="1263"/>
    <n v="286.63974663499602"/>
  </r>
  <r>
    <n v="1868"/>
    <s v="Ordway"/>
    <x v="36"/>
    <n v="3"/>
    <n v="2"/>
    <n v="1208"/>
    <n v="286.99254966887418"/>
  </r>
  <r>
    <n v="1678"/>
    <s v="Watt"/>
    <x v="37"/>
    <n v="3"/>
    <n v="2"/>
    <n v="1228"/>
    <n v="287.57899022801303"/>
  </r>
  <r>
    <n v="1675"/>
    <s v="Ordway"/>
    <x v="38"/>
    <n v="2"/>
    <n v="1"/>
    <n v="1149"/>
    <n v="290.46562228024368"/>
  </r>
  <r>
    <n v="1619"/>
    <s v="Knox"/>
    <x v="39"/>
    <n v="2"/>
    <n v="1"/>
    <n v="1170"/>
    <n v="290.825641025641"/>
  </r>
  <r>
    <n v="1692"/>
    <s v="Watt"/>
    <x v="40"/>
    <n v="3"/>
    <n v="1"/>
    <n v="1188"/>
    <n v="294.61111111111109"/>
  </r>
  <r>
    <n v="1650"/>
    <s v="Oakhurst"/>
    <x v="41"/>
    <n v="2"/>
    <n v="1"/>
    <n v="1117"/>
    <n v="296.33572068039393"/>
  </r>
  <r>
    <n v="1604"/>
    <s v="Oakhurst"/>
    <x v="42"/>
    <n v="2"/>
    <n v="2"/>
    <n v="1152"/>
    <n v="297.23871527777777"/>
  </r>
  <r>
    <n v="1670"/>
    <s v="Oakhurst"/>
    <x v="43"/>
    <n v="1"/>
    <n v="2"/>
    <n v="1049"/>
    <n v="302.55672068636795"/>
  </r>
  <r>
    <n v="395"/>
    <s v="Glenmanor"/>
    <x v="44"/>
    <n v="2"/>
    <n v="2"/>
    <n v="1140"/>
    <n v="303.20701754385965"/>
  </r>
  <r>
    <n v="1631"/>
    <s v="Watt"/>
    <x v="45"/>
    <n v="3"/>
    <n v="1"/>
    <n v="1153"/>
    <n v="307.38074588031225"/>
  </r>
  <r>
    <n v="1631"/>
    <s v="Oakhurst"/>
    <x v="46"/>
    <n v="2"/>
    <n v="1"/>
    <n v="1088"/>
    <n v="309.12316176470586"/>
  </r>
  <r>
    <n v="1615"/>
    <s v="Watt"/>
    <x v="47"/>
    <n v="3"/>
    <n v="1"/>
    <n v="1138"/>
    <n v="310.74692442882247"/>
  </r>
  <r>
    <n v="1695"/>
    <s v="Oakhurst"/>
    <x v="48"/>
    <n v="3"/>
    <n v="1"/>
    <n v="1089"/>
    <n v="316.29201101928373"/>
  </r>
  <r>
    <n v="1648"/>
    <s v="Knox"/>
    <x v="49"/>
    <n v="3"/>
    <n v="2"/>
    <n v="1078"/>
    <n v="325.45176252319112"/>
  </r>
  <r>
    <n v="1646"/>
    <s v="Ordway"/>
    <x v="50"/>
    <n v="2"/>
    <n v="1"/>
    <n v="734"/>
    <n v="325.50953678474116"/>
  </r>
  <r>
    <n v="1691"/>
    <s v="Oakhurst"/>
    <x v="51"/>
    <n v="3"/>
    <n v="2"/>
    <n v="1056"/>
    <n v="325.9535984848485"/>
  </r>
  <r>
    <n v="1634"/>
    <s v="Knox"/>
    <x v="52"/>
    <n v="3"/>
    <n v="1"/>
    <n v="1078"/>
    <n v="326.66141001855289"/>
  </r>
  <r>
    <n v="1655"/>
    <s v="Oakhurst"/>
    <x v="53"/>
    <n v="2"/>
    <n v="1"/>
    <n v="1009"/>
    <n v="330.52229930624378"/>
  </r>
  <r>
    <n v="1671"/>
    <s v="Ordway"/>
    <x v="54"/>
    <n v="2"/>
    <n v="1"/>
    <n v="941"/>
    <n v="334.22848034006375"/>
  </r>
  <r>
    <n v="1687"/>
    <s v="Ordway"/>
    <x v="55"/>
    <n v="2"/>
    <n v="1"/>
    <n v="940"/>
    <n v="335.10531914893619"/>
  </r>
  <r>
    <n v="1695"/>
    <s v="Ordway"/>
    <x v="56"/>
    <n v="2"/>
    <n v="1"/>
    <n v="979"/>
    <n v="335.78447395301328"/>
  </r>
  <r>
    <n v="1693"/>
    <s v="Ordway"/>
    <x v="57"/>
    <n v="2"/>
    <n v="1"/>
    <n v="926"/>
    <n v="341.8380129589633"/>
  </r>
  <r>
    <n v="1647"/>
    <s v="Oakhurst"/>
    <x v="58"/>
    <n v="3"/>
    <n v="1"/>
    <n v="1004"/>
    <n v="341.99800796812747"/>
  </r>
  <r>
    <n v="1694"/>
    <s v="Ordway"/>
    <x v="59"/>
    <n v="2"/>
    <n v="1"/>
    <n v="919"/>
    <n v="342.99782372143636"/>
  </r>
  <r>
    <n v="1670"/>
    <s v="Ordway"/>
    <x v="60"/>
    <n v="2"/>
    <n v="1"/>
    <n v="930"/>
    <n v="343.43225806451613"/>
  </r>
  <r>
    <n v="1616"/>
    <s v="Watt"/>
    <x v="61"/>
    <n v="2"/>
    <n v="1"/>
    <n v="991"/>
    <n v="343.49445005045408"/>
  </r>
  <r>
    <n v="1605"/>
    <s v="Ordway"/>
    <x v="62"/>
    <n v="2"/>
    <n v="1"/>
    <n v="979"/>
    <n v="348.20122574055159"/>
  </r>
  <r>
    <n v="1635"/>
    <s v="Ordway"/>
    <x v="63"/>
    <n v="2"/>
    <n v="1"/>
    <n v="927"/>
    <n v="351.25997842502699"/>
  </r>
  <r>
    <n v="1663"/>
    <s v="Knox"/>
    <x v="64"/>
    <n v="2"/>
    <n v="1"/>
    <n v="951"/>
    <n v="355.81282860147212"/>
  </r>
  <r>
    <n v="1699"/>
    <s v="Watt"/>
    <x v="65"/>
    <n v="3"/>
    <n v="1"/>
    <n v="950"/>
    <n v="355.85052631578947"/>
  </r>
  <r>
    <n v="1671"/>
    <s v="Watt"/>
    <x v="66"/>
    <n v="2"/>
    <n v="1"/>
    <n v="937"/>
    <n v="359.52401280683029"/>
  </r>
  <r>
    <n v="1686"/>
    <s v="Watt"/>
    <x v="67"/>
    <n v="3"/>
    <n v="2"/>
    <n v="944"/>
    <n v="360.03072033898303"/>
  </r>
  <r>
    <n v="1687"/>
    <s v="Watt"/>
    <x v="68"/>
    <n v="2"/>
    <n v="1"/>
    <n v="904"/>
    <n v="362.98119469026551"/>
  </r>
  <r>
    <n v="1632"/>
    <s v="Watt"/>
    <x v="69"/>
    <n v="1"/>
    <n v="1"/>
    <n v="884"/>
    <n v="365.46832579185519"/>
  </r>
  <r>
    <n v="1656"/>
    <s v="Knox"/>
    <x v="70"/>
    <n v="2"/>
    <n v="2"/>
    <n v="887"/>
    <n v="366.26493799323561"/>
  </r>
  <r>
    <n v="1695"/>
    <s v="Watt"/>
    <x v="71"/>
    <n v="2"/>
    <n v="1"/>
    <n v="918"/>
    <n v="367.02287581699346"/>
  </r>
  <r>
    <n v="1640"/>
    <s v="Knox"/>
    <x v="72"/>
    <n v="2"/>
    <n v="2"/>
    <n v="887"/>
    <n v="367.03494926719276"/>
  </r>
  <r>
    <n v="1623"/>
    <s v="Watt"/>
    <x v="73"/>
    <n v="2"/>
    <n v="1"/>
    <n v="920"/>
    <n v="369.6108695652174"/>
  </r>
  <r>
    <n v="1654"/>
    <s v="Watt"/>
    <x v="74"/>
    <n v="2"/>
    <n v="1"/>
    <n v="856"/>
    <n v="369.91355140186914"/>
  </r>
  <r>
    <n v="1647"/>
    <s v="Ordway"/>
    <x v="75"/>
    <n v="2"/>
    <n v="1"/>
    <n v="839"/>
    <n v="373.54350417163289"/>
  </r>
  <r>
    <n v="1663"/>
    <s v="Ordway"/>
    <x v="76"/>
    <n v="2"/>
    <n v="1"/>
    <n v="836"/>
    <n v="375.23325358851673"/>
  </r>
  <r>
    <n v="1663"/>
    <s v="Watt"/>
    <x v="77"/>
    <n v="3"/>
    <n v="1"/>
    <n v="896"/>
    <n v="376.06584821428572"/>
  </r>
  <r>
    <n v="1624"/>
    <s v="Watt"/>
    <x v="78"/>
    <n v="2"/>
    <n v="1"/>
    <n v="886"/>
    <n v="376.78103837471781"/>
  </r>
  <r>
    <n v="1664"/>
    <s v="Knox"/>
    <x v="79"/>
    <n v="3"/>
    <n v="1"/>
    <n v="898"/>
    <n v="377.48106904231628"/>
  </r>
  <r>
    <n v="1612"/>
    <s v="Knox"/>
    <x v="80"/>
    <n v="2"/>
    <n v="1"/>
    <n v="894"/>
    <n v="378.24161073825502"/>
  </r>
  <r>
    <n v="1626"/>
    <s v="Knox"/>
    <x v="81"/>
    <n v="2"/>
    <n v="1"/>
    <n v="897"/>
    <n v="378.37346711259755"/>
  </r>
  <r>
    <n v="1608"/>
    <s v="Knox"/>
    <x v="82"/>
    <n v="2"/>
    <n v="1"/>
    <n v="878"/>
    <n v="386.01138952164007"/>
  </r>
  <r>
    <n v="1692"/>
    <s v="Ordway"/>
    <x v="83"/>
    <n v="2"/>
    <n v="1"/>
    <n v="800"/>
    <n v="388.72750000000002"/>
  </r>
  <r>
    <n v="1662"/>
    <s v="Ordway"/>
    <x v="84"/>
    <n v="2"/>
    <n v="2"/>
    <n v="734"/>
    <n v="398.22888283378745"/>
  </r>
  <r>
    <n v="1615"/>
    <s v="Ordway"/>
    <x v="85"/>
    <n v="2"/>
    <n v="1"/>
    <n v="784"/>
    <n v="400.11734693877548"/>
  </r>
  <r>
    <n v="1630"/>
    <s v="Ordway"/>
    <x v="86"/>
    <n v="2"/>
    <n v="1"/>
    <n v="779"/>
    <n v="402.45186136071885"/>
  </r>
  <r>
    <n v="1625"/>
    <s v="Knox"/>
    <x v="87"/>
    <n v="2"/>
    <n v="1"/>
    <n v="864"/>
    <n v="403.93518518518516"/>
  </r>
  <r>
    <n v="1678"/>
    <s v="Ordway"/>
    <x v="88"/>
    <n v="2"/>
    <n v="1"/>
    <n v="760"/>
    <n v="406.93026315789473"/>
  </r>
  <r>
    <n v="1655"/>
    <s v="Ordway"/>
    <x v="89"/>
    <n v="2"/>
    <n v="1"/>
    <n v="744"/>
    <n v="412.31048387096774"/>
  </r>
  <r>
    <n v="1631"/>
    <s v="Ordway"/>
    <x v="90"/>
    <n v="2"/>
    <n v="1"/>
    <n v="750"/>
    <n v="414.54266666666666"/>
  </r>
  <r>
    <n v="1647"/>
    <s v="Watt"/>
    <x v="91"/>
    <n v="2"/>
    <n v="1"/>
    <n v="744"/>
    <n v="419.74731182795699"/>
  </r>
  <r>
    <n v="1638"/>
    <s v="Ordway"/>
    <x v="92"/>
    <n v="2"/>
    <n v="1"/>
    <n v="734"/>
    <n v="422.01907356948232"/>
  </r>
  <r>
    <n v="1648"/>
    <s v="Watt"/>
    <x v="93"/>
    <n v="2"/>
    <n v="1"/>
    <n v="734"/>
    <n v="422.30790190735695"/>
  </r>
  <r>
    <n v="1614"/>
    <s v="Ordway"/>
    <x v="94"/>
    <n v="2"/>
    <n v="1"/>
    <n v="732"/>
    <n v="422.64207650273227"/>
  </r>
  <r>
    <n v="1620"/>
    <s v="Oakhurst"/>
    <x v="95"/>
    <n v="1"/>
    <n v="1"/>
    <n v="642"/>
    <n v="427.64018691588785"/>
  </r>
  <r>
    <n v="1617"/>
    <s v="Oakhurst"/>
    <x v="96"/>
    <n v="2"/>
    <n v="1"/>
    <n v="708"/>
    <n v="437.37711864406782"/>
  </r>
  <r>
    <n v="1606"/>
    <s v="Ordway"/>
    <x v="97"/>
    <n v="2"/>
    <n v="1"/>
    <n v="669"/>
    <n v="466.355754857997"/>
  </r>
  <r>
    <m/>
    <m/>
    <x v="98"/>
    <m/>
    <m/>
    <m/>
    <m/>
  </r>
  <r>
    <m/>
    <m/>
    <x v="9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B7DD6BD-163A-194E-BE9D-0FCBB2676A47}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22" firstHeaderRow="1" firstDataRow="1" firstDataCol="1"/>
  <pivotFields count="7">
    <pivotField showAll="0"/>
    <pivotField showAll="0"/>
    <pivotField axis="axisRow" dataField="1" showAll="0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showAll="0"/>
    <pivotField showAll="0"/>
    <pivotField showAll="0"/>
    <pivotField showAll="0"/>
  </pivotFields>
  <rowFields count="1">
    <field x="2"/>
  </rowFields>
  <rowItems count="19">
    <i>
      <x/>
    </i>
    <i>
      <x v="1"/>
    </i>
    <i>
      <x v="4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58"/>
    </i>
    <i t="grand">
      <x/>
    </i>
  </rowItems>
  <colItems count="1">
    <i/>
  </colItems>
  <dataFields count="1">
    <dataField name="Count of Zestimat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2B8DA-030C-C749-9997-30EC36475AC6}">
  <dimension ref="A3:J23"/>
  <sheetViews>
    <sheetView workbookViewId="0">
      <selection activeCell="G18" sqref="G18"/>
    </sheetView>
  </sheetViews>
  <sheetFormatPr baseColWidth="10" defaultRowHeight="15" x14ac:dyDescent="0.2"/>
  <cols>
    <col min="1" max="1" width="13.6640625" bestFit="1" customWidth="1"/>
    <col min="2" max="2" width="15.6640625" bestFit="1" customWidth="1"/>
    <col min="8" max="8" width="17.83203125" bestFit="1" customWidth="1"/>
  </cols>
  <sheetData>
    <row r="3" spans="1:10" x14ac:dyDescent="0.2">
      <c r="A3" s="5" t="s">
        <v>13</v>
      </c>
      <c r="B3" t="s">
        <v>16</v>
      </c>
    </row>
    <row r="4" spans="1:10" x14ac:dyDescent="0.2">
      <c r="A4" s="6" t="s">
        <v>14</v>
      </c>
      <c r="B4" s="4"/>
    </row>
    <row r="5" spans="1:10" x14ac:dyDescent="0.2">
      <c r="A5" s="6" t="s">
        <v>17</v>
      </c>
      <c r="B5" s="4">
        <v>1</v>
      </c>
      <c r="C5">
        <v>1</v>
      </c>
      <c r="D5">
        <f>C5/98</f>
        <v>1.020408163265306E-2</v>
      </c>
      <c r="E5">
        <f>D5*100</f>
        <v>1.0204081632653061</v>
      </c>
      <c r="H5" s="10" t="s">
        <v>35</v>
      </c>
      <c r="I5" s="10" t="s">
        <v>34</v>
      </c>
      <c r="J5" s="10" t="s">
        <v>36</v>
      </c>
    </row>
    <row r="6" spans="1:10" x14ac:dyDescent="0.2">
      <c r="A6" s="6" t="s">
        <v>18</v>
      </c>
      <c r="B6" s="4">
        <v>1</v>
      </c>
      <c r="C6">
        <v>1</v>
      </c>
      <c r="D6">
        <f t="shared" ref="D6:D22" si="0">C6/98</f>
        <v>1.020408163265306E-2</v>
      </c>
      <c r="E6">
        <f t="shared" ref="E6:E22" si="1">D6*100</f>
        <v>1.0204081632653061</v>
      </c>
      <c r="H6" s="11"/>
      <c r="I6" s="8">
        <v>1</v>
      </c>
      <c r="J6" s="9">
        <f>(I6/$I$23)</f>
        <v>1.020408163265306E-2</v>
      </c>
    </row>
    <row r="7" spans="1:10" x14ac:dyDescent="0.2">
      <c r="A7" s="6" t="s">
        <v>19</v>
      </c>
      <c r="B7" s="4">
        <v>1</v>
      </c>
      <c r="C7">
        <v>1</v>
      </c>
      <c r="D7">
        <f t="shared" si="0"/>
        <v>1.020408163265306E-2</v>
      </c>
      <c r="E7">
        <f t="shared" si="1"/>
        <v>1.0204081632653061</v>
      </c>
      <c r="H7" s="11" t="s">
        <v>18</v>
      </c>
      <c r="I7" s="8">
        <v>1</v>
      </c>
      <c r="J7" s="9">
        <f t="shared" ref="J7:J22" si="2">(I7/$I$23)</f>
        <v>1.020408163265306E-2</v>
      </c>
    </row>
    <row r="8" spans="1:10" x14ac:dyDescent="0.2">
      <c r="A8" s="6" t="s">
        <v>20</v>
      </c>
      <c r="B8" s="4">
        <v>1</v>
      </c>
      <c r="C8">
        <v>1</v>
      </c>
      <c r="D8">
        <f t="shared" si="0"/>
        <v>1.020408163265306E-2</v>
      </c>
      <c r="E8">
        <f t="shared" si="1"/>
        <v>1.0204081632653061</v>
      </c>
      <c r="H8" s="11" t="s">
        <v>19</v>
      </c>
      <c r="I8" s="8">
        <v>1</v>
      </c>
      <c r="J8" s="9">
        <f t="shared" si="2"/>
        <v>1.020408163265306E-2</v>
      </c>
    </row>
    <row r="9" spans="1:10" x14ac:dyDescent="0.2">
      <c r="A9" s="6" t="s">
        <v>21</v>
      </c>
      <c r="B9" s="4">
        <v>19</v>
      </c>
      <c r="C9">
        <v>19</v>
      </c>
      <c r="D9">
        <f t="shared" si="0"/>
        <v>0.19387755102040816</v>
      </c>
      <c r="E9">
        <f t="shared" si="1"/>
        <v>19.387755102040817</v>
      </c>
      <c r="H9" s="11" t="s">
        <v>20</v>
      </c>
      <c r="I9" s="8">
        <v>1</v>
      </c>
      <c r="J9" s="9">
        <f t="shared" si="2"/>
        <v>1.020408163265306E-2</v>
      </c>
    </row>
    <row r="10" spans="1:10" x14ac:dyDescent="0.2">
      <c r="A10" s="6" t="s">
        <v>22</v>
      </c>
      <c r="B10" s="4">
        <v>8</v>
      </c>
      <c r="C10">
        <v>8</v>
      </c>
      <c r="D10">
        <f t="shared" si="0"/>
        <v>8.1632653061224483E-2</v>
      </c>
      <c r="E10">
        <f t="shared" si="1"/>
        <v>8.1632653061224492</v>
      </c>
      <c r="H10" s="11" t="s">
        <v>21</v>
      </c>
      <c r="I10" s="8">
        <v>19</v>
      </c>
      <c r="J10" s="9">
        <f t="shared" si="2"/>
        <v>0.19387755102040816</v>
      </c>
    </row>
    <row r="11" spans="1:10" x14ac:dyDescent="0.2">
      <c r="A11" s="6" t="s">
        <v>23</v>
      </c>
      <c r="B11" s="4">
        <v>17</v>
      </c>
      <c r="C11">
        <v>17</v>
      </c>
      <c r="D11">
        <f t="shared" si="0"/>
        <v>0.17346938775510204</v>
      </c>
      <c r="E11">
        <f t="shared" si="1"/>
        <v>17.346938775510203</v>
      </c>
      <c r="H11" s="11" t="s">
        <v>22</v>
      </c>
      <c r="I11" s="8">
        <v>8</v>
      </c>
      <c r="J11" s="9">
        <f t="shared" si="2"/>
        <v>8.1632653061224483E-2</v>
      </c>
    </row>
    <row r="12" spans="1:10" x14ac:dyDescent="0.2">
      <c r="A12" s="6" t="s">
        <v>24</v>
      </c>
      <c r="B12" s="4">
        <v>19</v>
      </c>
      <c r="C12">
        <v>19</v>
      </c>
      <c r="D12">
        <f t="shared" si="0"/>
        <v>0.19387755102040816</v>
      </c>
      <c r="E12">
        <f t="shared" si="1"/>
        <v>19.387755102040817</v>
      </c>
      <c r="H12" s="11" t="s">
        <v>23</v>
      </c>
      <c r="I12" s="8">
        <v>17</v>
      </c>
      <c r="J12" s="9">
        <f t="shared" si="2"/>
        <v>0.17346938775510204</v>
      </c>
    </row>
    <row r="13" spans="1:10" x14ac:dyDescent="0.2">
      <c r="A13" s="6" t="s">
        <v>25</v>
      </c>
      <c r="B13" s="4">
        <v>13</v>
      </c>
      <c r="C13">
        <v>13</v>
      </c>
      <c r="D13">
        <f t="shared" si="0"/>
        <v>0.1326530612244898</v>
      </c>
      <c r="E13">
        <f t="shared" si="1"/>
        <v>13.26530612244898</v>
      </c>
      <c r="H13" s="11" t="s">
        <v>24</v>
      </c>
      <c r="I13" s="8">
        <v>19</v>
      </c>
      <c r="J13" s="9">
        <f t="shared" si="2"/>
        <v>0.19387755102040816</v>
      </c>
    </row>
    <row r="14" spans="1:10" x14ac:dyDescent="0.2">
      <c r="A14" s="6" t="s">
        <v>26</v>
      </c>
      <c r="B14" s="4">
        <v>5</v>
      </c>
      <c r="C14">
        <v>5</v>
      </c>
      <c r="D14">
        <f t="shared" si="0"/>
        <v>5.1020408163265307E-2</v>
      </c>
      <c r="E14">
        <f t="shared" si="1"/>
        <v>5.1020408163265305</v>
      </c>
      <c r="H14" s="11" t="s">
        <v>25</v>
      </c>
      <c r="I14" s="8">
        <v>13</v>
      </c>
      <c r="J14" s="9">
        <f t="shared" si="2"/>
        <v>0.1326530612244898</v>
      </c>
    </row>
    <row r="15" spans="1:10" x14ac:dyDescent="0.2">
      <c r="A15" s="6" t="s">
        <v>27</v>
      </c>
      <c r="B15" s="4">
        <v>1</v>
      </c>
      <c r="C15">
        <v>1</v>
      </c>
      <c r="D15">
        <f t="shared" si="0"/>
        <v>1.020408163265306E-2</v>
      </c>
      <c r="E15">
        <f t="shared" si="1"/>
        <v>1.0204081632653061</v>
      </c>
      <c r="H15" s="11" t="s">
        <v>26</v>
      </c>
      <c r="I15" s="8">
        <v>5</v>
      </c>
      <c r="J15" s="9">
        <f t="shared" si="2"/>
        <v>5.1020408163265307E-2</v>
      </c>
    </row>
    <row r="16" spans="1:10" x14ac:dyDescent="0.2">
      <c r="A16" s="6" t="s">
        <v>28</v>
      </c>
      <c r="B16" s="4">
        <v>3</v>
      </c>
      <c r="C16">
        <v>3</v>
      </c>
      <c r="D16">
        <f t="shared" si="0"/>
        <v>3.0612244897959183E-2</v>
      </c>
      <c r="E16">
        <f t="shared" si="1"/>
        <v>3.0612244897959182</v>
      </c>
      <c r="H16" s="11" t="s">
        <v>27</v>
      </c>
      <c r="I16" s="8">
        <v>1</v>
      </c>
      <c r="J16" s="9">
        <f t="shared" si="2"/>
        <v>1.020408163265306E-2</v>
      </c>
    </row>
    <row r="17" spans="1:10" x14ac:dyDescent="0.2">
      <c r="A17" s="6" t="s">
        <v>29</v>
      </c>
      <c r="B17" s="4">
        <v>3</v>
      </c>
      <c r="C17">
        <v>3</v>
      </c>
      <c r="D17">
        <f t="shared" si="0"/>
        <v>3.0612244897959183E-2</v>
      </c>
      <c r="E17">
        <f t="shared" si="1"/>
        <v>3.0612244897959182</v>
      </c>
      <c r="H17" s="11" t="s">
        <v>28</v>
      </c>
      <c r="I17" s="8">
        <v>3</v>
      </c>
      <c r="J17" s="9">
        <f t="shared" si="2"/>
        <v>3.0612244897959183E-2</v>
      </c>
    </row>
    <row r="18" spans="1:10" x14ac:dyDescent="0.2">
      <c r="A18" s="6" t="s">
        <v>30</v>
      </c>
      <c r="B18" s="4">
        <v>2</v>
      </c>
      <c r="C18">
        <v>2</v>
      </c>
      <c r="D18">
        <f t="shared" si="0"/>
        <v>2.0408163265306121E-2</v>
      </c>
      <c r="E18">
        <f t="shared" si="1"/>
        <v>2.0408163265306123</v>
      </c>
      <c r="H18" s="11" t="s">
        <v>29</v>
      </c>
      <c r="I18" s="8">
        <v>3</v>
      </c>
      <c r="J18" s="9">
        <f t="shared" si="2"/>
        <v>3.0612244897959183E-2</v>
      </c>
    </row>
    <row r="19" spans="1:10" x14ac:dyDescent="0.2">
      <c r="A19" s="6" t="s">
        <v>31</v>
      </c>
      <c r="B19" s="4">
        <v>2</v>
      </c>
      <c r="C19">
        <v>2</v>
      </c>
      <c r="D19">
        <f t="shared" si="0"/>
        <v>2.0408163265306121E-2</v>
      </c>
      <c r="E19">
        <f t="shared" si="1"/>
        <v>2.0408163265306123</v>
      </c>
      <c r="H19" s="11" t="s">
        <v>30</v>
      </c>
      <c r="I19" s="8">
        <v>2</v>
      </c>
      <c r="J19" s="9">
        <f t="shared" si="2"/>
        <v>2.0408163265306121E-2</v>
      </c>
    </row>
    <row r="20" spans="1:10" x14ac:dyDescent="0.2">
      <c r="A20" s="6" t="s">
        <v>32</v>
      </c>
      <c r="B20" s="4">
        <v>1</v>
      </c>
      <c r="C20">
        <v>1</v>
      </c>
      <c r="D20">
        <f t="shared" si="0"/>
        <v>1.020408163265306E-2</v>
      </c>
      <c r="E20">
        <f t="shared" si="1"/>
        <v>1.0204081632653061</v>
      </c>
      <c r="H20" s="11" t="s">
        <v>31</v>
      </c>
      <c r="I20" s="8">
        <v>2</v>
      </c>
      <c r="J20" s="9">
        <f t="shared" si="2"/>
        <v>2.0408163265306121E-2</v>
      </c>
    </row>
    <row r="21" spans="1:10" x14ac:dyDescent="0.2">
      <c r="A21" s="6" t="s">
        <v>33</v>
      </c>
      <c r="B21" s="4">
        <v>1</v>
      </c>
      <c r="C21">
        <v>1</v>
      </c>
      <c r="D21">
        <f t="shared" si="0"/>
        <v>1.020408163265306E-2</v>
      </c>
      <c r="E21">
        <f t="shared" si="1"/>
        <v>1.0204081632653061</v>
      </c>
      <c r="H21" s="11" t="s">
        <v>32</v>
      </c>
      <c r="I21" s="8">
        <v>1</v>
      </c>
      <c r="J21" s="9">
        <f t="shared" si="2"/>
        <v>1.020408163265306E-2</v>
      </c>
    </row>
    <row r="22" spans="1:10" x14ac:dyDescent="0.2">
      <c r="A22" s="6" t="s">
        <v>15</v>
      </c>
      <c r="B22" s="4">
        <v>98</v>
      </c>
      <c r="D22">
        <f t="shared" si="0"/>
        <v>0</v>
      </c>
      <c r="E22">
        <f>SUM(E5:E21)</f>
        <v>100</v>
      </c>
      <c r="H22" s="11" t="s">
        <v>33</v>
      </c>
      <c r="I22" s="8">
        <v>1</v>
      </c>
      <c r="J22" s="9">
        <f t="shared" si="2"/>
        <v>1.020408163265306E-2</v>
      </c>
    </row>
    <row r="23" spans="1:10" x14ac:dyDescent="0.2">
      <c r="I23">
        <f>SUM(I6:I22)</f>
        <v>98</v>
      </c>
      <c r="J23" s="7">
        <f>SUM(J6:J22)</f>
        <v>1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1"/>
  <sheetViews>
    <sheetView tabSelected="1" workbookViewId="0">
      <selection activeCell="R67" sqref="R1:BQ1048576"/>
    </sheetView>
  </sheetViews>
  <sheetFormatPr baseColWidth="10" defaultColWidth="8.83203125" defaultRowHeight="15" x14ac:dyDescent="0.2"/>
  <cols>
    <col min="1" max="2" width="8.83203125" style="31"/>
    <col min="3" max="3" width="12.1640625" style="32" bestFit="1" customWidth="1"/>
    <col min="4" max="6" width="8.83203125" style="31"/>
    <col min="7" max="7" width="8.83203125" style="32"/>
    <col min="8" max="8" width="8.83203125" style="31"/>
    <col min="9" max="9" width="12.1640625" style="31" bestFit="1" customWidth="1"/>
    <col min="10" max="12" width="8.83203125" style="31"/>
    <col min="13" max="13" width="12.1640625" style="32" bestFit="1" customWidth="1"/>
    <col min="14" max="17" width="8.83203125" style="31"/>
    <col min="18" max="18" width="8.83203125" style="32"/>
    <col min="19" max="19" width="8.83203125" style="31"/>
    <col min="20" max="21" width="12.1640625" style="31" bestFit="1" customWidth="1"/>
    <col min="22" max="16384" width="8.83203125" style="31"/>
  </cols>
  <sheetData>
    <row r="1" spans="1:18" s="31" customFormat="1" x14ac:dyDescent="0.2">
      <c r="A1" s="31" t="s">
        <v>1</v>
      </c>
      <c r="B1" s="31" t="s">
        <v>2</v>
      </c>
      <c r="C1" s="32" t="s">
        <v>3</v>
      </c>
      <c r="D1" s="31" t="s">
        <v>4</v>
      </c>
      <c r="E1" s="31" t="s">
        <v>5</v>
      </c>
      <c r="F1" s="31" t="s">
        <v>6</v>
      </c>
      <c r="G1" s="32" t="s">
        <v>12</v>
      </c>
      <c r="I1" s="32"/>
      <c r="M1" s="32"/>
      <c r="R1" s="32"/>
    </row>
    <row r="2" spans="1:18" s="31" customFormat="1" x14ac:dyDescent="0.2">
      <c r="A2" s="31">
        <v>1646</v>
      </c>
      <c r="B2" s="31" t="s">
        <v>10</v>
      </c>
      <c r="C2" s="32">
        <v>238924</v>
      </c>
      <c r="D2" s="31">
        <v>2</v>
      </c>
      <c r="E2" s="31">
        <v>1</v>
      </c>
      <c r="F2" s="31">
        <v>734</v>
      </c>
      <c r="G2" s="32">
        <f>C2/F2</f>
        <v>325.50953678474116</v>
      </c>
      <c r="I2" s="33"/>
      <c r="M2" s="32"/>
      <c r="R2" s="32"/>
    </row>
    <row r="3" spans="1:18" s="31" customFormat="1" x14ac:dyDescent="0.2">
      <c r="A3" s="31">
        <v>1620</v>
      </c>
      <c r="B3" s="31" t="s">
        <v>11</v>
      </c>
      <c r="C3" s="32">
        <v>274545</v>
      </c>
      <c r="D3" s="31">
        <v>1</v>
      </c>
      <c r="E3" s="31">
        <v>1</v>
      </c>
      <c r="F3" s="31">
        <v>642</v>
      </c>
      <c r="G3" s="32">
        <f>C3/F3</f>
        <v>427.64018691588785</v>
      </c>
      <c r="I3" s="33"/>
      <c r="M3" s="32"/>
      <c r="R3" s="32"/>
    </row>
    <row r="4" spans="1:18" s="31" customFormat="1" x14ac:dyDescent="0.2">
      <c r="A4" s="31">
        <v>1662</v>
      </c>
      <c r="B4" s="31" t="s">
        <v>10</v>
      </c>
      <c r="C4" s="32">
        <v>292300</v>
      </c>
      <c r="D4" s="31">
        <v>2</v>
      </c>
      <c r="E4" s="31">
        <v>2</v>
      </c>
      <c r="F4" s="31">
        <v>734</v>
      </c>
      <c r="G4" s="32">
        <f>C4/F4</f>
        <v>398.22888283378745</v>
      </c>
      <c r="I4" s="33"/>
      <c r="M4" s="32"/>
      <c r="R4" s="32"/>
    </row>
    <row r="5" spans="1:18" s="31" customFormat="1" x14ac:dyDescent="0.2">
      <c r="A5" s="31">
        <v>1655</v>
      </c>
      <c r="B5" s="31" t="s">
        <v>10</v>
      </c>
      <c r="C5" s="32">
        <v>306759</v>
      </c>
      <c r="D5" s="31">
        <v>2</v>
      </c>
      <c r="E5" s="31">
        <v>1</v>
      </c>
      <c r="F5" s="31">
        <v>744</v>
      </c>
      <c r="G5" s="32">
        <f>C5/F5</f>
        <v>412.31048387096774</v>
      </c>
      <c r="M5" s="32"/>
      <c r="R5" s="32"/>
    </row>
    <row r="6" spans="1:18" s="31" customFormat="1" x14ac:dyDescent="0.2">
      <c r="A6" s="31">
        <v>1678</v>
      </c>
      <c r="B6" s="31" t="s">
        <v>10</v>
      </c>
      <c r="C6" s="32">
        <v>309267</v>
      </c>
      <c r="D6" s="31">
        <v>2</v>
      </c>
      <c r="E6" s="31">
        <v>1</v>
      </c>
      <c r="F6" s="31">
        <v>760</v>
      </c>
      <c r="G6" s="32">
        <f>C6/F6</f>
        <v>406.93026315789473</v>
      </c>
      <c r="M6" s="32"/>
      <c r="R6" s="32"/>
    </row>
    <row r="7" spans="1:18" s="31" customFormat="1" x14ac:dyDescent="0.2">
      <c r="A7" s="31">
        <v>1614</v>
      </c>
      <c r="B7" s="31" t="s">
        <v>10</v>
      </c>
      <c r="C7" s="32">
        <v>309374</v>
      </c>
      <c r="D7" s="31">
        <v>2</v>
      </c>
      <c r="E7" s="31">
        <v>1</v>
      </c>
      <c r="F7" s="31">
        <v>732</v>
      </c>
      <c r="G7" s="32">
        <f>C7/F7</f>
        <v>422.64207650273227</v>
      </c>
      <c r="M7" s="32"/>
      <c r="R7" s="32"/>
    </row>
    <row r="8" spans="1:18" s="31" customFormat="1" x14ac:dyDescent="0.2">
      <c r="A8" s="31">
        <v>1617</v>
      </c>
      <c r="B8" s="31" t="s">
        <v>11</v>
      </c>
      <c r="C8" s="32">
        <v>309663</v>
      </c>
      <c r="D8" s="31">
        <v>2</v>
      </c>
      <c r="E8" s="31">
        <v>1</v>
      </c>
      <c r="F8" s="31">
        <v>708</v>
      </c>
      <c r="G8" s="32">
        <f>C8/F8</f>
        <v>437.37711864406782</v>
      </c>
      <c r="M8" s="32"/>
      <c r="R8" s="32"/>
    </row>
    <row r="9" spans="1:18" s="31" customFormat="1" x14ac:dyDescent="0.2">
      <c r="A9" s="31">
        <v>1638</v>
      </c>
      <c r="B9" s="31" t="s">
        <v>10</v>
      </c>
      <c r="C9" s="32">
        <v>309762</v>
      </c>
      <c r="D9" s="31">
        <v>2</v>
      </c>
      <c r="E9" s="31">
        <v>1</v>
      </c>
      <c r="F9" s="31">
        <v>734</v>
      </c>
      <c r="G9" s="32">
        <f>C9/F9</f>
        <v>422.01907356948232</v>
      </c>
      <c r="M9" s="32"/>
      <c r="R9" s="32"/>
    </row>
    <row r="10" spans="1:18" s="31" customFormat="1" x14ac:dyDescent="0.2">
      <c r="A10" s="31">
        <v>1648</v>
      </c>
      <c r="B10" s="31" t="s">
        <v>7</v>
      </c>
      <c r="C10" s="32">
        <v>309974</v>
      </c>
      <c r="D10" s="31">
        <v>2</v>
      </c>
      <c r="E10" s="31">
        <v>1</v>
      </c>
      <c r="F10" s="31">
        <v>734</v>
      </c>
      <c r="G10" s="32">
        <f>C10/F10</f>
        <v>422.30790190735695</v>
      </c>
      <c r="M10" s="32"/>
      <c r="R10" s="32"/>
    </row>
    <row r="11" spans="1:18" s="31" customFormat="1" x14ac:dyDescent="0.2">
      <c r="A11" s="31">
        <v>1631</v>
      </c>
      <c r="B11" s="31" t="s">
        <v>10</v>
      </c>
      <c r="C11" s="32">
        <v>310907</v>
      </c>
      <c r="D11" s="31">
        <v>2</v>
      </c>
      <c r="E11" s="31">
        <v>1</v>
      </c>
      <c r="F11" s="31">
        <v>750</v>
      </c>
      <c r="G11" s="32">
        <f>C11/F11</f>
        <v>414.54266666666666</v>
      </c>
      <c r="M11" s="32"/>
      <c r="R11" s="32"/>
    </row>
    <row r="12" spans="1:18" s="31" customFormat="1" x14ac:dyDescent="0.2">
      <c r="A12" s="31">
        <v>1692</v>
      </c>
      <c r="B12" s="31" t="s">
        <v>10</v>
      </c>
      <c r="C12" s="32">
        <v>310982</v>
      </c>
      <c r="D12" s="31">
        <v>2</v>
      </c>
      <c r="E12" s="31">
        <v>1</v>
      </c>
      <c r="F12" s="31">
        <v>800</v>
      </c>
      <c r="G12" s="32">
        <f>C12/F12</f>
        <v>388.72750000000002</v>
      </c>
      <c r="M12" s="32"/>
      <c r="R12" s="32"/>
    </row>
    <row r="13" spans="1:18" s="31" customFormat="1" x14ac:dyDescent="0.2">
      <c r="A13" s="31">
        <v>1606</v>
      </c>
      <c r="B13" s="31" t="s">
        <v>10</v>
      </c>
      <c r="C13" s="32">
        <v>311992</v>
      </c>
      <c r="D13" s="31">
        <v>2</v>
      </c>
      <c r="E13" s="31">
        <v>1</v>
      </c>
      <c r="F13" s="31">
        <v>669</v>
      </c>
      <c r="G13" s="32">
        <f>C13/F13</f>
        <v>466.355754857997</v>
      </c>
      <c r="M13" s="32"/>
      <c r="R13" s="32"/>
    </row>
    <row r="14" spans="1:18" s="31" customFormat="1" x14ac:dyDescent="0.2">
      <c r="A14" s="31">
        <v>1647</v>
      </c>
      <c r="B14" s="31" t="s">
        <v>7</v>
      </c>
      <c r="C14" s="32">
        <v>312292</v>
      </c>
      <c r="D14" s="31">
        <v>2</v>
      </c>
      <c r="E14" s="31">
        <v>1</v>
      </c>
      <c r="F14" s="31">
        <v>744</v>
      </c>
      <c r="G14" s="32">
        <f>C14/F14</f>
        <v>419.74731182795699</v>
      </c>
      <c r="M14" s="32"/>
      <c r="R14" s="32"/>
    </row>
    <row r="15" spans="1:18" s="31" customFormat="1" x14ac:dyDescent="0.2">
      <c r="A15" s="31">
        <v>1647</v>
      </c>
      <c r="B15" s="31" t="s">
        <v>10</v>
      </c>
      <c r="C15" s="32">
        <v>313403</v>
      </c>
      <c r="D15" s="31">
        <v>2</v>
      </c>
      <c r="E15" s="31">
        <v>1</v>
      </c>
      <c r="F15" s="31">
        <v>839</v>
      </c>
      <c r="G15" s="32">
        <f>C15/F15</f>
        <v>373.54350417163289</v>
      </c>
      <c r="M15" s="32"/>
      <c r="R15" s="32"/>
    </row>
    <row r="16" spans="1:18" s="31" customFormat="1" x14ac:dyDescent="0.2">
      <c r="A16" s="31">
        <v>1630</v>
      </c>
      <c r="B16" s="31" t="s">
        <v>10</v>
      </c>
      <c r="C16" s="32">
        <v>313510</v>
      </c>
      <c r="D16" s="31">
        <v>2</v>
      </c>
      <c r="E16" s="31">
        <v>1</v>
      </c>
      <c r="F16" s="31">
        <v>779</v>
      </c>
      <c r="G16" s="32">
        <f>C16/F16</f>
        <v>402.45186136071885</v>
      </c>
      <c r="M16" s="32"/>
      <c r="R16" s="32"/>
    </row>
    <row r="17" spans="1:18" s="31" customFormat="1" x14ac:dyDescent="0.2">
      <c r="A17" s="31">
        <v>1615</v>
      </c>
      <c r="B17" s="31" t="s">
        <v>10</v>
      </c>
      <c r="C17" s="32">
        <v>313692</v>
      </c>
      <c r="D17" s="31">
        <v>2</v>
      </c>
      <c r="E17" s="31">
        <v>1</v>
      </c>
      <c r="F17" s="31">
        <v>784</v>
      </c>
      <c r="G17" s="32">
        <f>C17/F17</f>
        <v>400.11734693877548</v>
      </c>
      <c r="M17" s="32"/>
      <c r="R17" s="32"/>
    </row>
    <row r="18" spans="1:18" s="31" customFormat="1" x14ac:dyDescent="0.2">
      <c r="A18" s="31">
        <v>1663</v>
      </c>
      <c r="B18" s="31" t="s">
        <v>10</v>
      </c>
      <c r="C18" s="32">
        <v>313695</v>
      </c>
      <c r="D18" s="31">
        <v>2</v>
      </c>
      <c r="E18" s="31">
        <v>1</v>
      </c>
      <c r="F18" s="31">
        <v>836</v>
      </c>
      <c r="G18" s="32">
        <f>C18/F18</f>
        <v>375.23325358851673</v>
      </c>
      <c r="M18" s="32"/>
      <c r="R18" s="32"/>
    </row>
    <row r="19" spans="1:18" s="31" customFormat="1" x14ac:dyDescent="0.2">
      <c r="A19" s="31">
        <v>1671</v>
      </c>
      <c r="B19" s="31" t="s">
        <v>10</v>
      </c>
      <c r="C19" s="32">
        <v>314509</v>
      </c>
      <c r="D19" s="31">
        <v>2</v>
      </c>
      <c r="E19" s="31">
        <v>1</v>
      </c>
      <c r="F19" s="31">
        <v>941</v>
      </c>
      <c r="G19" s="32">
        <f>C19/F19</f>
        <v>334.22848034006375</v>
      </c>
      <c r="M19" s="32"/>
      <c r="R19" s="32"/>
    </row>
    <row r="20" spans="1:18" s="31" customFormat="1" x14ac:dyDescent="0.2">
      <c r="A20" s="31">
        <v>1687</v>
      </c>
      <c r="B20" s="31" t="s">
        <v>10</v>
      </c>
      <c r="C20" s="32">
        <v>314999</v>
      </c>
      <c r="D20" s="31">
        <v>2</v>
      </c>
      <c r="E20" s="31">
        <v>1</v>
      </c>
      <c r="F20" s="31">
        <v>940</v>
      </c>
      <c r="G20" s="32">
        <f>C20/F20</f>
        <v>335.10531914893619</v>
      </c>
      <c r="M20" s="32"/>
      <c r="R20" s="32"/>
    </row>
    <row r="21" spans="1:18" s="31" customFormat="1" x14ac:dyDescent="0.2">
      <c r="A21" s="31">
        <v>1694</v>
      </c>
      <c r="B21" s="31" t="s">
        <v>10</v>
      </c>
      <c r="C21" s="32">
        <v>315215</v>
      </c>
      <c r="D21" s="31">
        <v>2</v>
      </c>
      <c r="E21" s="31">
        <v>1</v>
      </c>
      <c r="F21" s="31">
        <v>919</v>
      </c>
      <c r="G21" s="32">
        <f>C21/F21</f>
        <v>342.99782372143636</v>
      </c>
      <c r="M21" s="32"/>
      <c r="R21" s="32"/>
    </row>
    <row r="22" spans="1:18" s="31" customFormat="1" x14ac:dyDescent="0.2">
      <c r="A22" s="31">
        <v>1693</v>
      </c>
      <c r="B22" s="31" t="s">
        <v>10</v>
      </c>
      <c r="C22" s="32">
        <v>316542</v>
      </c>
      <c r="D22" s="31">
        <v>2</v>
      </c>
      <c r="E22" s="31">
        <v>1</v>
      </c>
      <c r="F22" s="31">
        <v>926</v>
      </c>
      <c r="G22" s="32">
        <f>C22/F22</f>
        <v>341.8380129589633</v>
      </c>
      <c r="M22" s="32"/>
      <c r="R22" s="32"/>
    </row>
    <row r="23" spans="1:18" s="31" customFormat="1" x14ac:dyDescent="0.2">
      <c r="A23" s="31">
        <v>1654</v>
      </c>
      <c r="B23" s="31" t="s">
        <v>7</v>
      </c>
      <c r="C23" s="32">
        <v>316646</v>
      </c>
      <c r="D23" s="31">
        <v>2</v>
      </c>
      <c r="E23" s="31">
        <v>1</v>
      </c>
      <c r="F23" s="31">
        <v>856</v>
      </c>
      <c r="G23" s="32">
        <f>C23/F23</f>
        <v>369.91355140186914</v>
      </c>
      <c r="M23" s="32"/>
      <c r="R23" s="32"/>
    </row>
    <row r="24" spans="1:18" s="31" customFormat="1" x14ac:dyDescent="0.2">
      <c r="A24" s="31">
        <v>1670</v>
      </c>
      <c r="B24" s="31" t="s">
        <v>11</v>
      </c>
      <c r="C24" s="32">
        <v>317382</v>
      </c>
      <c r="D24" s="31">
        <v>1</v>
      </c>
      <c r="E24" s="31">
        <v>2</v>
      </c>
      <c r="F24" s="31">
        <v>1049</v>
      </c>
      <c r="G24" s="32">
        <f>C24/F24</f>
        <v>302.55672068636795</v>
      </c>
      <c r="M24" s="32"/>
      <c r="R24" s="32"/>
    </row>
    <row r="25" spans="1:18" s="31" customFormat="1" x14ac:dyDescent="0.2">
      <c r="A25" s="31">
        <v>1670</v>
      </c>
      <c r="B25" s="31" t="s">
        <v>10</v>
      </c>
      <c r="C25" s="32">
        <v>319392</v>
      </c>
      <c r="D25" s="31">
        <v>2</v>
      </c>
      <c r="E25" s="31">
        <v>1</v>
      </c>
      <c r="F25" s="31">
        <v>930</v>
      </c>
      <c r="G25" s="32">
        <f>C25/F25</f>
        <v>343.43225806451613</v>
      </c>
      <c r="M25" s="32"/>
      <c r="R25" s="32"/>
    </row>
    <row r="26" spans="1:18" s="31" customFormat="1" x14ac:dyDescent="0.2">
      <c r="A26" s="31">
        <v>1632</v>
      </c>
      <c r="B26" s="31" t="s">
        <v>7</v>
      </c>
      <c r="C26" s="32">
        <v>323074</v>
      </c>
      <c r="D26" s="31">
        <v>1</v>
      </c>
      <c r="E26" s="31">
        <v>1</v>
      </c>
      <c r="F26" s="31">
        <v>884</v>
      </c>
      <c r="G26" s="32">
        <f>C26/F26</f>
        <v>365.46832579185519</v>
      </c>
      <c r="M26" s="32"/>
      <c r="R26" s="32"/>
    </row>
    <row r="27" spans="1:18" s="31" customFormat="1" x14ac:dyDescent="0.2">
      <c r="A27" s="31">
        <v>1656</v>
      </c>
      <c r="B27" s="31" t="s">
        <v>9</v>
      </c>
      <c r="C27" s="32">
        <v>324877</v>
      </c>
      <c r="D27" s="31">
        <v>2</v>
      </c>
      <c r="E27" s="31">
        <v>2</v>
      </c>
      <c r="F27" s="31">
        <v>887</v>
      </c>
      <c r="G27" s="32">
        <f>C27/F27</f>
        <v>366.26493799323561</v>
      </c>
      <c r="M27" s="32"/>
      <c r="R27" s="32"/>
    </row>
    <row r="28" spans="1:18" s="31" customFormat="1" x14ac:dyDescent="0.2">
      <c r="A28" s="31">
        <v>1640</v>
      </c>
      <c r="B28" s="31" t="s">
        <v>9</v>
      </c>
      <c r="C28" s="32">
        <v>325560</v>
      </c>
      <c r="D28" s="31">
        <v>2</v>
      </c>
      <c r="E28" s="31">
        <v>2</v>
      </c>
      <c r="F28" s="31">
        <v>887</v>
      </c>
      <c r="G28" s="32">
        <f>C28/F28</f>
        <v>367.03494926719276</v>
      </c>
      <c r="M28" s="32"/>
      <c r="R28" s="32"/>
    </row>
    <row r="29" spans="1:18" s="31" customFormat="1" x14ac:dyDescent="0.2">
      <c r="A29" s="31">
        <v>1635</v>
      </c>
      <c r="B29" s="31" t="s">
        <v>10</v>
      </c>
      <c r="C29" s="32">
        <v>325618</v>
      </c>
      <c r="D29" s="31">
        <v>2</v>
      </c>
      <c r="E29" s="31">
        <v>1</v>
      </c>
      <c r="F29" s="31">
        <v>927</v>
      </c>
      <c r="G29" s="32">
        <f>C29/F29</f>
        <v>351.25997842502699</v>
      </c>
      <c r="M29" s="32"/>
      <c r="R29" s="32"/>
    </row>
    <row r="30" spans="1:18" s="31" customFormat="1" x14ac:dyDescent="0.2">
      <c r="A30" s="31">
        <v>1692</v>
      </c>
      <c r="B30" s="31" t="s">
        <v>11</v>
      </c>
      <c r="C30" s="32">
        <v>326610</v>
      </c>
      <c r="D30" s="31">
        <v>2</v>
      </c>
      <c r="E30" s="31">
        <v>2</v>
      </c>
      <c r="F30" s="31">
        <v>1190</v>
      </c>
      <c r="G30" s="32">
        <f>C30/F30</f>
        <v>274.46218487394958</v>
      </c>
      <c r="M30" s="32"/>
      <c r="R30" s="32"/>
    </row>
    <row r="31" spans="1:18" s="31" customFormat="1" x14ac:dyDescent="0.2">
      <c r="A31" s="31">
        <v>1687</v>
      </c>
      <c r="B31" s="31" t="s">
        <v>7</v>
      </c>
      <c r="C31" s="32">
        <v>328135</v>
      </c>
      <c r="D31" s="31">
        <v>2</v>
      </c>
      <c r="E31" s="31">
        <v>1</v>
      </c>
      <c r="F31" s="31">
        <v>904</v>
      </c>
      <c r="G31" s="32">
        <f>C31/F31</f>
        <v>362.98119469026551</v>
      </c>
      <c r="M31" s="32"/>
      <c r="R31" s="32"/>
    </row>
    <row r="32" spans="1:18" s="31" customFormat="1" x14ac:dyDescent="0.2">
      <c r="A32" s="31">
        <v>1695</v>
      </c>
      <c r="B32" s="31" t="s">
        <v>10</v>
      </c>
      <c r="C32" s="32">
        <v>328733</v>
      </c>
      <c r="D32" s="31">
        <v>2</v>
      </c>
      <c r="E32" s="31">
        <v>1</v>
      </c>
      <c r="F32" s="31">
        <v>979</v>
      </c>
      <c r="G32" s="32">
        <f>C32/F32</f>
        <v>335.78447395301328</v>
      </c>
      <c r="M32" s="32"/>
      <c r="R32" s="32"/>
    </row>
    <row r="33" spans="1:18" s="31" customFormat="1" x14ac:dyDescent="0.2">
      <c r="A33" s="31">
        <v>1650</v>
      </c>
      <c r="B33" s="31" t="s">
        <v>11</v>
      </c>
      <c r="C33" s="32">
        <v>331007</v>
      </c>
      <c r="D33" s="31">
        <v>2</v>
      </c>
      <c r="E33" s="31">
        <v>1</v>
      </c>
      <c r="F33" s="31">
        <v>1117</v>
      </c>
      <c r="G33" s="32">
        <f>C33/F33</f>
        <v>296.33572068039393</v>
      </c>
      <c r="M33" s="32"/>
      <c r="R33" s="32"/>
    </row>
    <row r="34" spans="1:18" s="31" customFormat="1" x14ac:dyDescent="0.2">
      <c r="A34" s="31">
        <v>1655</v>
      </c>
      <c r="B34" s="31" t="s">
        <v>11</v>
      </c>
      <c r="C34" s="32">
        <v>333497</v>
      </c>
      <c r="D34" s="31">
        <v>2</v>
      </c>
      <c r="E34" s="31">
        <v>1</v>
      </c>
      <c r="F34" s="31">
        <v>1009</v>
      </c>
      <c r="G34" s="32">
        <f>C34/F34</f>
        <v>330.52229930624378</v>
      </c>
      <c r="M34" s="32"/>
      <c r="R34" s="32"/>
    </row>
    <row r="35" spans="1:18" s="31" customFormat="1" x14ac:dyDescent="0.2">
      <c r="A35" s="31">
        <v>1675</v>
      </c>
      <c r="B35" s="31" t="s">
        <v>10</v>
      </c>
      <c r="C35" s="32">
        <v>333745</v>
      </c>
      <c r="D35" s="31">
        <v>2</v>
      </c>
      <c r="E35" s="31">
        <v>1</v>
      </c>
      <c r="F35" s="31">
        <v>1149</v>
      </c>
      <c r="G35" s="32">
        <f>C35/F35</f>
        <v>290.46562228024368</v>
      </c>
      <c r="M35" s="32"/>
      <c r="R35" s="32"/>
    </row>
    <row r="36" spans="1:18" s="31" customFormat="1" x14ac:dyDescent="0.2">
      <c r="A36" s="31">
        <v>1624</v>
      </c>
      <c r="B36" s="31" t="s">
        <v>7</v>
      </c>
      <c r="C36" s="32">
        <v>333828</v>
      </c>
      <c r="D36" s="31">
        <v>2</v>
      </c>
      <c r="E36" s="31">
        <v>1</v>
      </c>
      <c r="F36" s="31">
        <v>886</v>
      </c>
      <c r="G36" s="32">
        <f>C36/F36</f>
        <v>376.78103837471781</v>
      </c>
      <c r="M36" s="32"/>
      <c r="R36" s="32"/>
    </row>
    <row r="37" spans="1:18" s="31" customFormat="1" x14ac:dyDescent="0.2">
      <c r="A37" s="31">
        <v>1699</v>
      </c>
      <c r="B37" s="31" t="s">
        <v>10</v>
      </c>
      <c r="C37" s="32">
        <v>335480</v>
      </c>
      <c r="D37" s="31">
        <v>2</v>
      </c>
      <c r="E37" s="31">
        <v>2</v>
      </c>
      <c r="F37" s="31">
        <v>1261</v>
      </c>
      <c r="G37" s="32">
        <f>C37/F37</f>
        <v>266.04282315622521</v>
      </c>
      <c r="M37" s="32"/>
      <c r="R37" s="32"/>
    </row>
    <row r="38" spans="1:18" s="31" customFormat="1" x14ac:dyDescent="0.2">
      <c r="A38" s="31">
        <v>1631</v>
      </c>
      <c r="B38" s="31" t="s">
        <v>11</v>
      </c>
      <c r="C38" s="32">
        <v>336326</v>
      </c>
      <c r="D38" s="31">
        <v>2</v>
      </c>
      <c r="E38" s="31">
        <v>1</v>
      </c>
      <c r="F38" s="31">
        <v>1088</v>
      </c>
      <c r="G38" s="32">
        <f>C38/F38</f>
        <v>309.12316176470586</v>
      </c>
      <c r="M38" s="32"/>
      <c r="R38" s="32"/>
    </row>
    <row r="39" spans="1:18" s="31" customFormat="1" x14ac:dyDescent="0.2">
      <c r="A39" s="31">
        <v>1694</v>
      </c>
      <c r="B39" s="31" t="s">
        <v>11</v>
      </c>
      <c r="C39" s="32">
        <v>336868</v>
      </c>
      <c r="D39" s="31">
        <v>2</v>
      </c>
      <c r="E39" s="31">
        <v>2</v>
      </c>
      <c r="F39" s="31">
        <v>1428</v>
      </c>
      <c r="G39" s="32">
        <f>C39/F39</f>
        <v>235.90196078431373</v>
      </c>
      <c r="M39" s="32"/>
      <c r="R39" s="32"/>
    </row>
    <row r="40" spans="1:18" s="31" customFormat="1" x14ac:dyDescent="0.2">
      <c r="A40" s="31">
        <v>1671</v>
      </c>
      <c r="B40" s="31" t="s">
        <v>7</v>
      </c>
      <c r="C40" s="32">
        <v>336874</v>
      </c>
      <c r="D40" s="31">
        <v>2</v>
      </c>
      <c r="E40" s="31">
        <v>1</v>
      </c>
      <c r="F40" s="31">
        <v>937</v>
      </c>
      <c r="G40" s="32">
        <f>C40/F40</f>
        <v>359.52401280683029</v>
      </c>
      <c r="M40" s="32"/>
      <c r="R40" s="32"/>
    </row>
    <row r="41" spans="1:18" s="31" customFormat="1" x14ac:dyDescent="0.2">
      <c r="A41" s="31">
        <v>1695</v>
      </c>
      <c r="B41" s="31" t="s">
        <v>7</v>
      </c>
      <c r="C41" s="32">
        <v>336927</v>
      </c>
      <c r="D41" s="31">
        <v>2</v>
      </c>
      <c r="E41" s="31">
        <v>1</v>
      </c>
      <c r="F41" s="31">
        <v>918</v>
      </c>
      <c r="G41" s="32">
        <f>C41/F41</f>
        <v>367.02287581699346</v>
      </c>
      <c r="M41" s="32"/>
      <c r="R41" s="32"/>
    </row>
    <row r="42" spans="1:18" s="31" customFormat="1" x14ac:dyDescent="0.2">
      <c r="A42" s="31">
        <v>1663</v>
      </c>
      <c r="B42" s="31" t="s">
        <v>7</v>
      </c>
      <c r="C42" s="32">
        <v>336955</v>
      </c>
      <c r="D42" s="31">
        <v>3</v>
      </c>
      <c r="E42" s="31">
        <v>1</v>
      </c>
      <c r="F42" s="31">
        <v>896</v>
      </c>
      <c r="G42" s="32">
        <f>C42/F42</f>
        <v>376.06584821428572</v>
      </c>
      <c r="M42" s="32"/>
      <c r="R42" s="32"/>
    </row>
    <row r="43" spans="1:18" s="31" customFormat="1" x14ac:dyDescent="0.2">
      <c r="A43" s="31">
        <v>1699</v>
      </c>
      <c r="B43" s="31" t="s">
        <v>7</v>
      </c>
      <c r="C43" s="32">
        <v>338058</v>
      </c>
      <c r="D43" s="31">
        <v>3</v>
      </c>
      <c r="E43" s="31">
        <v>1</v>
      </c>
      <c r="F43" s="31">
        <v>950</v>
      </c>
      <c r="G43" s="32">
        <f>C43/F43</f>
        <v>355.85052631578947</v>
      </c>
      <c r="M43" s="32"/>
      <c r="R43" s="32"/>
    </row>
    <row r="44" spans="1:18" s="31" customFormat="1" x14ac:dyDescent="0.2">
      <c r="A44" s="31">
        <v>1612</v>
      </c>
      <c r="B44" s="31" t="s">
        <v>9</v>
      </c>
      <c r="C44" s="32">
        <v>338148</v>
      </c>
      <c r="D44" s="31">
        <v>2</v>
      </c>
      <c r="E44" s="31">
        <v>1</v>
      </c>
      <c r="F44" s="31">
        <v>894</v>
      </c>
      <c r="G44" s="32">
        <f>C44/F44</f>
        <v>378.24161073825502</v>
      </c>
      <c r="M44" s="32"/>
      <c r="R44" s="32"/>
    </row>
    <row r="45" spans="1:18" s="31" customFormat="1" x14ac:dyDescent="0.2">
      <c r="A45" s="31">
        <v>1638</v>
      </c>
      <c r="B45" s="31" t="s">
        <v>11</v>
      </c>
      <c r="C45" s="32">
        <v>338159</v>
      </c>
      <c r="D45" s="31">
        <v>2</v>
      </c>
      <c r="E45" s="31">
        <v>1</v>
      </c>
      <c r="F45" s="31">
        <v>1258</v>
      </c>
      <c r="G45" s="32">
        <f>C45/F45</f>
        <v>268.8068362480127</v>
      </c>
      <c r="M45" s="32"/>
      <c r="R45" s="32"/>
    </row>
    <row r="46" spans="1:18" s="31" customFormat="1" x14ac:dyDescent="0.2">
      <c r="A46" s="31">
        <v>1662</v>
      </c>
      <c r="B46" s="31" t="s">
        <v>11</v>
      </c>
      <c r="C46" s="32">
        <v>338226</v>
      </c>
      <c r="D46" s="31">
        <v>3</v>
      </c>
      <c r="E46" s="31">
        <v>1.5</v>
      </c>
      <c r="F46" s="31">
        <v>1197</v>
      </c>
      <c r="G46" s="32">
        <f>C46/F46</f>
        <v>282.56140350877195</v>
      </c>
      <c r="M46" s="32"/>
      <c r="R46" s="32"/>
    </row>
    <row r="47" spans="1:18" s="31" customFormat="1" x14ac:dyDescent="0.2">
      <c r="A47" s="31">
        <v>1655</v>
      </c>
      <c r="B47" s="31" t="s">
        <v>9</v>
      </c>
      <c r="C47" s="32">
        <v>338234</v>
      </c>
      <c r="D47" s="31">
        <v>2</v>
      </c>
      <c r="E47" s="31">
        <v>1</v>
      </c>
      <c r="F47" s="31">
        <v>1250</v>
      </c>
      <c r="G47" s="32">
        <f>C47/F47</f>
        <v>270.5872</v>
      </c>
      <c r="M47" s="32"/>
      <c r="R47" s="32"/>
    </row>
    <row r="48" spans="1:18" s="31" customFormat="1" x14ac:dyDescent="0.2">
      <c r="A48" s="31">
        <v>1663</v>
      </c>
      <c r="B48" s="31" t="s">
        <v>9</v>
      </c>
      <c r="C48" s="32">
        <v>338378</v>
      </c>
      <c r="D48" s="31">
        <v>2</v>
      </c>
      <c r="E48" s="31">
        <v>1</v>
      </c>
      <c r="F48" s="31">
        <v>951</v>
      </c>
      <c r="G48" s="32">
        <f>C48/F48</f>
        <v>355.81282860147212</v>
      </c>
      <c r="M48" s="32"/>
      <c r="R48" s="32"/>
    </row>
    <row r="49" spans="1:18" s="31" customFormat="1" x14ac:dyDescent="0.2">
      <c r="A49" s="31">
        <v>1608</v>
      </c>
      <c r="B49" s="31" t="s">
        <v>9</v>
      </c>
      <c r="C49" s="32">
        <v>338918</v>
      </c>
      <c r="D49" s="31">
        <v>2</v>
      </c>
      <c r="E49" s="31">
        <v>1</v>
      </c>
      <c r="F49" s="31">
        <v>878</v>
      </c>
      <c r="G49" s="32">
        <f>C49/F49</f>
        <v>386.01138952164007</v>
      </c>
      <c r="M49" s="32"/>
      <c r="R49" s="32"/>
    </row>
    <row r="50" spans="1:18" s="31" customFormat="1" x14ac:dyDescent="0.2">
      <c r="A50" s="31">
        <v>1664</v>
      </c>
      <c r="B50" s="31" t="s">
        <v>9</v>
      </c>
      <c r="C50" s="32">
        <v>338978</v>
      </c>
      <c r="D50" s="31">
        <v>3</v>
      </c>
      <c r="E50" s="31">
        <v>1</v>
      </c>
      <c r="F50" s="31">
        <v>898</v>
      </c>
      <c r="G50" s="32">
        <f>C50/F50</f>
        <v>377.48106904231628</v>
      </c>
      <c r="M50" s="32"/>
      <c r="R50" s="32"/>
    </row>
    <row r="51" spans="1:18" s="31" customFormat="1" x14ac:dyDescent="0.2">
      <c r="A51" s="31">
        <v>1626</v>
      </c>
      <c r="B51" s="31" t="s">
        <v>9</v>
      </c>
      <c r="C51" s="32">
        <v>339401</v>
      </c>
      <c r="D51" s="31">
        <v>2</v>
      </c>
      <c r="E51" s="31">
        <v>1</v>
      </c>
      <c r="F51" s="31">
        <v>897</v>
      </c>
      <c r="G51" s="32">
        <f>C51/F51</f>
        <v>378.37346711259755</v>
      </c>
      <c r="M51" s="32"/>
      <c r="R51" s="32"/>
    </row>
    <row r="52" spans="1:18" s="31" customFormat="1" x14ac:dyDescent="0.2">
      <c r="A52" s="31">
        <v>1686</v>
      </c>
      <c r="B52" s="31" t="s">
        <v>7</v>
      </c>
      <c r="C52" s="32">
        <v>339869</v>
      </c>
      <c r="D52" s="31">
        <v>3</v>
      </c>
      <c r="E52" s="31">
        <v>2</v>
      </c>
      <c r="F52" s="31">
        <v>944</v>
      </c>
      <c r="G52" s="32">
        <f>C52/F52</f>
        <v>360.03072033898303</v>
      </c>
      <c r="M52" s="32"/>
      <c r="R52" s="32"/>
    </row>
    <row r="53" spans="1:18" s="31" customFormat="1" x14ac:dyDescent="0.2">
      <c r="A53" s="31">
        <v>1623</v>
      </c>
      <c r="B53" s="31" t="s">
        <v>7</v>
      </c>
      <c r="C53" s="32">
        <v>340042</v>
      </c>
      <c r="D53" s="31">
        <v>2</v>
      </c>
      <c r="E53" s="31">
        <v>1</v>
      </c>
      <c r="F53" s="31">
        <v>920</v>
      </c>
      <c r="G53" s="32">
        <f>C53/F53</f>
        <v>369.6108695652174</v>
      </c>
      <c r="M53" s="32"/>
      <c r="R53" s="32"/>
    </row>
    <row r="54" spans="1:18" s="31" customFormat="1" x14ac:dyDescent="0.2">
      <c r="A54" s="31">
        <v>1623</v>
      </c>
      <c r="B54" s="31" t="s">
        <v>10</v>
      </c>
      <c r="C54" s="32">
        <v>340101</v>
      </c>
      <c r="D54" s="31">
        <v>2</v>
      </c>
      <c r="E54" s="31">
        <v>1</v>
      </c>
      <c r="F54" s="31">
        <v>1251</v>
      </c>
      <c r="G54" s="32">
        <f>C54/F54</f>
        <v>271.863309352518</v>
      </c>
      <c r="M54" s="32"/>
      <c r="R54" s="32"/>
    </row>
    <row r="55" spans="1:18" s="31" customFormat="1" x14ac:dyDescent="0.2">
      <c r="A55" s="31">
        <v>1619</v>
      </c>
      <c r="B55" s="31" t="s">
        <v>9</v>
      </c>
      <c r="C55" s="32">
        <v>340266</v>
      </c>
      <c r="D55" s="31">
        <v>2</v>
      </c>
      <c r="E55" s="31">
        <v>1</v>
      </c>
      <c r="F55" s="31">
        <v>1170</v>
      </c>
      <c r="G55" s="32">
        <f>C55/F55</f>
        <v>290.825641025641</v>
      </c>
      <c r="M55" s="32"/>
      <c r="R55" s="32"/>
    </row>
    <row r="56" spans="1:18" s="31" customFormat="1" x14ac:dyDescent="0.2">
      <c r="A56" s="31">
        <v>1677</v>
      </c>
      <c r="B56" s="31" t="s">
        <v>11</v>
      </c>
      <c r="C56" s="32">
        <v>340295</v>
      </c>
      <c r="D56" s="31">
        <v>2</v>
      </c>
      <c r="E56" s="31">
        <v>2</v>
      </c>
      <c r="F56" s="31">
        <v>1350</v>
      </c>
      <c r="G56" s="32">
        <f>C56/F56</f>
        <v>252.07037037037037</v>
      </c>
      <c r="M56" s="32"/>
      <c r="R56" s="32"/>
    </row>
    <row r="57" spans="1:18" s="31" customFormat="1" x14ac:dyDescent="0.2">
      <c r="A57" s="31">
        <v>1616</v>
      </c>
      <c r="B57" s="31" t="s">
        <v>7</v>
      </c>
      <c r="C57" s="32">
        <v>340403</v>
      </c>
      <c r="D57" s="31">
        <v>2</v>
      </c>
      <c r="E57" s="31">
        <v>1</v>
      </c>
      <c r="F57" s="31">
        <v>991</v>
      </c>
      <c r="G57" s="32">
        <f>C57/F57</f>
        <v>343.49445005045408</v>
      </c>
      <c r="M57" s="32"/>
      <c r="R57" s="32"/>
    </row>
    <row r="58" spans="1:18" s="31" customFormat="1" x14ac:dyDescent="0.2">
      <c r="A58" s="31">
        <v>1679</v>
      </c>
      <c r="B58" s="31" t="s">
        <v>7</v>
      </c>
      <c r="C58" s="32">
        <v>340575</v>
      </c>
      <c r="D58" s="31">
        <v>2</v>
      </c>
      <c r="E58" s="31">
        <v>2</v>
      </c>
      <c r="F58" s="31">
        <v>1350</v>
      </c>
      <c r="G58" s="32">
        <f>C58/F58</f>
        <v>252.27777777777777</v>
      </c>
      <c r="M58" s="32"/>
      <c r="R58" s="32"/>
    </row>
    <row r="59" spans="1:18" s="31" customFormat="1" x14ac:dyDescent="0.2">
      <c r="A59" s="31">
        <v>1605</v>
      </c>
      <c r="B59" s="31" t="s">
        <v>10</v>
      </c>
      <c r="C59" s="32">
        <v>340889</v>
      </c>
      <c r="D59" s="31">
        <v>2</v>
      </c>
      <c r="E59" s="31">
        <v>1</v>
      </c>
      <c r="F59" s="31">
        <v>979</v>
      </c>
      <c r="G59" s="32">
        <f>C59/F59</f>
        <v>348.20122574055159</v>
      </c>
      <c r="M59" s="32"/>
      <c r="R59" s="32"/>
    </row>
    <row r="60" spans="1:18" s="31" customFormat="1" x14ac:dyDescent="0.2">
      <c r="A60" s="31">
        <v>1604</v>
      </c>
      <c r="B60" s="31" t="s">
        <v>11</v>
      </c>
      <c r="C60" s="32">
        <v>342419</v>
      </c>
      <c r="D60" s="31">
        <v>2</v>
      </c>
      <c r="E60" s="31">
        <v>2</v>
      </c>
      <c r="F60" s="31">
        <v>1152</v>
      </c>
      <c r="G60" s="32">
        <f>C60/F60</f>
        <v>297.23871527777777</v>
      </c>
      <c r="M60" s="32"/>
      <c r="R60" s="32"/>
    </row>
    <row r="61" spans="1:18" s="31" customFormat="1" x14ac:dyDescent="0.2">
      <c r="A61" s="31">
        <v>1647</v>
      </c>
      <c r="B61" s="31" t="s">
        <v>11</v>
      </c>
      <c r="C61" s="32">
        <v>343366</v>
      </c>
      <c r="D61" s="31">
        <v>3</v>
      </c>
      <c r="E61" s="31">
        <v>1</v>
      </c>
      <c r="F61" s="31">
        <v>1004</v>
      </c>
      <c r="G61" s="32">
        <f>C61/F61</f>
        <v>341.99800796812747</v>
      </c>
      <c r="M61" s="32"/>
      <c r="R61" s="32"/>
    </row>
    <row r="62" spans="1:18" s="31" customFormat="1" x14ac:dyDescent="0.2">
      <c r="A62" s="31">
        <v>1691</v>
      </c>
      <c r="B62" s="31" t="s">
        <v>11</v>
      </c>
      <c r="C62" s="32">
        <v>344207</v>
      </c>
      <c r="D62" s="31">
        <v>3</v>
      </c>
      <c r="E62" s="31">
        <v>2</v>
      </c>
      <c r="F62" s="31">
        <v>1056</v>
      </c>
      <c r="G62" s="32">
        <f>C62/F62</f>
        <v>325.9535984848485</v>
      </c>
      <c r="M62" s="32"/>
      <c r="R62" s="32"/>
    </row>
    <row r="63" spans="1:18" s="31" customFormat="1" x14ac:dyDescent="0.2">
      <c r="A63" s="31">
        <v>1695</v>
      </c>
      <c r="B63" s="31" t="s">
        <v>11</v>
      </c>
      <c r="C63" s="32">
        <v>344442</v>
      </c>
      <c r="D63" s="31">
        <v>3</v>
      </c>
      <c r="E63" s="31">
        <v>1</v>
      </c>
      <c r="F63" s="31">
        <v>1089</v>
      </c>
      <c r="G63" s="32">
        <f>C63/F63</f>
        <v>316.29201101928373</v>
      </c>
      <c r="M63" s="32"/>
      <c r="R63" s="32"/>
    </row>
    <row r="64" spans="1:18" s="31" customFormat="1" x14ac:dyDescent="0.2">
      <c r="A64" s="31">
        <v>1663</v>
      </c>
      <c r="B64" s="31" t="s">
        <v>11</v>
      </c>
      <c r="C64" s="32">
        <v>344544</v>
      </c>
      <c r="D64" s="31">
        <v>3</v>
      </c>
      <c r="E64" s="31">
        <v>1</v>
      </c>
      <c r="F64" s="31">
        <v>1317</v>
      </c>
      <c r="G64" s="32">
        <f>C64/F64</f>
        <v>261.61275626423691</v>
      </c>
      <c r="M64" s="32"/>
      <c r="R64" s="32"/>
    </row>
    <row r="65" spans="1:21" s="31" customFormat="1" x14ac:dyDescent="0.2">
      <c r="A65" s="31">
        <v>395</v>
      </c>
      <c r="B65" s="31" t="s">
        <v>8</v>
      </c>
      <c r="C65" s="32">
        <v>345656</v>
      </c>
      <c r="D65" s="31">
        <v>2</v>
      </c>
      <c r="E65" s="31">
        <v>2</v>
      </c>
      <c r="F65" s="31">
        <v>1140</v>
      </c>
      <c r="G65" s="32">
        <f>C65/F65</f>
        <v>303.20701754385965</v>
      </c>
      <c r="M65" s="32"/>
      <c r="R65" s="32"/>
    </row>
    <row r="66" spans="1:21" s="31" customFormat="1" x14ac:dyDescent="0.2">
      <c r="A66" s="31">
        <v>1868</v>
      </c>
      <c r="B66" s="31" t="s">
        <v>10</v>
      </c>
      <c r="C66" s="32">
        <v>346687</v>
      </c>
      <c r="D66" s="31">
        <v>3</v>
      </c>
      <c r="E66" s="31">
        <v>2</v>
      </c>
      <c r="F66" s="31">
        <v>1208</v>
      </c>
      <c r="G66" s="32">
        <f>C66/F66</f>
        <v>286.99254966887418</v>
      </c>
      <c r="M66" s="32"/>
      <c r="R66" s="32"/>
    </row>
    <row r="67" spans="1:21" s="31" customFormat="1" x14ac:dyDescent="0.2">
      <c r="A67" s="31">
        <v>1620</v>
      </c>
      <c r="B67" s="31" t="s">
        <v>9</v>
      </c>
      <c r="C67" s="32">
        <v>347090</v>
      </c>
      <c r="D67" s="31">
        <v>2</v>
      </c>
      <c r="E67" s="31">
        <v>2</v>
      </c>
      <c r="F67" s="31">
        <v>1300</v>
      </c>
      <c r="G67" s="32">
        <f>C67/F67</f>
        <v>266.99230769230769</v>
      </c>
      <c r="M67" s="32"/>
      <c r="R67" s="32"/>
    </row>
    <row r="68" spans="1:21" s="31" customFormat="1" x14ac:dyDescent="0.2">
      <c r="A68" s="31">
        <v>1671</v>
      </c>
      <c r="B68" s="31" t="s">
        <v>11</v>
      </c>
      <c r="C68" s="32">
        <v>348520</v>
      </c>
      <c r="D68" s="31">
        <v>3</v>
      </c>
      <c r="E68" s="31">
        <v>1</v>
      </c>
      <c r="F68" s="31">
        <v>1316</v>
      </c>
      <c r="G68" s="32">
        <f>C68/F68</f>
        <v>264.83282674772039</v>
      </c>
      <c r="M68" s="32"/>
      <c r="R68" s="32"/>
    </row>
    <row r="69" spans="1:21" s="31" customFormat="1" x14ac:dyDescent="0.2">
      <c r="A69" s="31">
        <v>1625</v>
      </c>
      <c r="B69" s="31" t="s">
        <v>9</v>
      </c>
      <c r="C69" s="32">
        <v>349000</v>
      </c>
      <c r="D69" s="31">
        <v>2</v>
      </c>
      <c r="E69" s="31">
        <v>1</v>
      </c>
      <c r="F69" s="31">
        <v>864</v>
      </c>
      <c r="G69" s="32">
        <f>C69/F69</f>
        <v>403.93518518518516</v>
      </c>
      <c r="M69" s="32"/>
      <c r="R69" s="32"/>
    </row>
    <row r="70" spans="1:21" s="31" customFormat="1" x14ac:dyDescent="0.2">
      <c r="A70" s="31">
        <v>1698</v>
      </c>
      <c r="B70" s="31" t="s">
        <v>10</v>
      </c>
      <c r="C70" s="32">
        <v>349345</v>
      </c>
      <c r="D70" s="31">
        <v>2</v>
      </c>
      <c r="E70" s="31">
        <v>1</v>
      </c>
      <c r="F70" s="31">
        <v>1281</v>
      </c>
      <c r="G70" s="32">
        <f>C70/F70</f>
        <v>272.71272443403592</v>
      </c>
      <c r="M70" s="32"/>
      <c r="R70" s="32"/>
    </row>
    <row r="71" spans="1:21" s="31" customFormat="1" x14ac:dyDescent="0.2">
      <c r="A71" s="31">
        <v>1625</v>
      </c>
      <c r="B71" s="31" t="s">
        <v>11</v>
      </c>
      <c r="C71" s="32">
        <v>349606</v>
      </c>
      <c r="D71" s="31">
        <v>3</v>
      </c>
      <c r="E71" s="31">
        <v>1</v>
      </c>
      <c r="F71" s="31">
        <v>1280</v>
      </c>
      <c r="G71" s="32">
        <f>C71/F71</f>
        <v>273.12968749999999</v>
      </c>
      <c r="M71" s="32"/>
      <c r="R71" s="32"/>
    </row>
    <row r="72" spans="1:21" s="31" customFormat="1" x14ac:dyDescent="0.2">
      <c r="A72" s="31">
        <v>1692</v>
      </c>
      <c r="B72" s="31" t="s">
        <v>7</v>
      </c>
      <c r="C72" s="32">
        <v>349998</v>
      </c>
      <c r="D72" s="31">
        <v>3</v>
      </c>
      <c r="E72" s="31">
        <v>1</v>
      </c>
      <c r="F72" s="31">
        <v>1188</v>
      </c>
      <c r="G72" s="32">
        <f>C72/F72</f>
        <v>294.61111111111109</v>
      </c>
      <c r="M72" s="32"/>
      <c r="R72" s="32"/>
    </row>
    <row r="73" spans="1:21" s="31" customFormat="1" x14ac:dyDescent="0.2">
      <c r="A73" s="31">
        <v>1648</v>
      </c>
      <c r="B73" s="31" t="s">
        <v>9</v>
      </c>
      <c r="C73" s="32">
        <v>350837</v>
      </c>
      <c r="D73" s="31">
        <v>3</v>
      </c>
      <c r="E73" s="31">
        <v>2</v>
      </c>
      <c r="F73" s="31">
        <v>1078</v>
      </c>
      <c r="G73" s="32">
        <f>C73/F73</f>
        <v>325.45176252319112</v>
      </c>
      <c r="M73" s="32"/>
      <c r="R73" s="32"/>
    </row>
    <row r="74" spans="1:21" s="31" customFormat="1" x14ac:dyDescent="0.2">
      <c r="A74" s="31">
        <v>1634</v>
      </c>
      <c r="B74" s="31" t="s">
        <v>9</v>
      </c>
      <c r="C74" s="32">
        <v>352141</v>
      </c>
      <c r="D74" s="31">
        <v>3</v>
      </c>
      <c r="E74" s="31">
        <v>1</v>
      </c>
      <c r="F74" s="31">
        <v>1078</v>
      </c>
      <c r="G74" s="32">
        <f>C74/F74</f>
        <v>326.66141001855289</v>
      </c>
      <c r="M74" s="32"/>
      <c r="R74" s="32"/>
    </row>
    <row r="75" spans="1:21" s="31" customFormat="1" x14ac:dyDescent="0.2">
      <c r="A75" s="31">
        <v>1641</v>
      </c>
      <c r="B75" s="31" t="s">
        <v>11</v>
      </c>
      <c r="C75" s="32">
        <v>352806</v>
      </c>
      <c r="D75" s="31">
        <v>3</v>
      </c>
      <c r="E75" s="31">
        <v>2</v>
      </c>
      <c r="F75" s="31">
        <v>1388</v>
      </c>
      <c r="G75" s="32">
        <f>C75/F75</f>
        <v>254.18299711815561</v>
      </c>
      <c r="M75" s="32"/>
      <c r="R75" s="32"/>
    </row>
    <row r="76" spans="1:21" s="31" customFormat="1" x14ac:dyDescent="0.2">
      <c r="A76" s="31">
        <v>1678</v>
      </c>
      <c r="B76" s="31" t="s">
        <v>7</v>
      </c>
      <c r="C76" s="32">
        <v>353147</v>
      </c>
      <c r="D76" s="31">
        <v>3</v>
      </c>
      <c r="E76" s="31">
        <v>2</v>
      </c>
      <c r="F76" s="31">
        <v>1228</v>
      </c>
      <c r="G76" s="32">
        <f>C76/F76</f>
        <v>287.57899022801303</v>
      </c>
      <c r="M76" s="32"/>
      <c r="R76" s="32"/>
    </row>
    <row r="77" spans="1:21" s="31" customFormat="1" x14ac:dyDescent="0.2">
      <c r="A77" s="31">
        <v>1646</v>
      </c>
      <c r="B77" s="31" t="s">
        <v>11</v>
      </c>
      <c r="C77" s="32">
        <v>353506</v>
      </c>
      <c r="D77" s="31">
        <v>3</v>
      </c>
      <c r="E77" s="31">
        <v>1</v>
      </c>
      <c r="F77" s="31">
        <v>1535</v>
      </c>
      <c r="G77" s="32">
        <f>C77/F77</f>
        <v>230.29706840390878</v>
      </c>
      <c r="M77" s="32"/>
      <c r="R77" s="32"/>
      <c r="T77" s="33"/>
      <c r="U77" s="33"/>
    </row>
    <row r="78" spans="1:21" s="31" customFormat="1" x14ac:dyDescent="0.2">
      <c r="A78" s="31">
        <v>1672</v>
      </c>
      <c r="B78" s="31" t="s">
        <v>9</v>
      </c>
      <c r="C78" s="32">
        <v>353610</v>
      </c>
      <c r="D78" s="31">
        <v>3</v>
      </c>
      <c r="E78" s="31">
        <v>2</v>
      </c>
      <c r="F78" s="31">
        <v>1553</v>
      </c>
      <c r="G78" s="32">
        <f>C78/F78</f>
        <v>227.69478428847393</v>
      </c>
      <c r="M78" s="32"/>
      <c r="R78" s="32"/>
    </row>
    <row r="79" spans="1:21" s="31" customFormat="1" x14ac:dyDescent="0.2">
      <c r="A79" s="31">
        <v>1615</v>
      </c>
      <c r="B79" s="31" t="s">
        <v>7</v>
      </c>
      <c r="C79" s="32">
        <v>353630</v>
      </c>
      <c r="D79" s="31">
        <v>3</v>
      </c>
      <c r="E79" s="31">
        <v>1</v>
      </c>
      <c r="F79" s="31">
        <v>1138</v>
      </c>
      <c r="G79" s="32">
        <f>C79/F79</f>
        <v>310.74692442882247</v>
      </c>
      <c r="M79" s="32"/>
      <c r="R79" s="32"/>
    </row>
    <row r="80" spans="1:21" s="31" customFormat="1" x14ac:dyDescent="0.2">
      <c r="A80" s="31">
        <v>1639</v>
      </c>
      <c r="B80" s="31" t="s">
        <v>7</v>
      </c>
      <c r="C80" s="32">
        <v>353738</v>
      </c>
      <c r="D80" s="31">
        <v>2</v>
      </c>
      <c r="E80" s="31">
        <v>2</v>
      </c>
      <c r="F80" s="31">
        <v>1504</v>
      </c>
      <c r="G80" s="32">
        <f>C80/F80</f>
        <v>235.19813829787233</v>
      </c>
      <c r="M80" s="32"/>
      <c r="R80" s="32"/>
    </row>
    <row r="81" spans="1:20" s="31" customFormat="1" x14ac:dyDescent="0.2">
      <c r="A81" s="31">
        <v>1631</v>
      </c>
      <c r="B81" s="31" t="s">
        <v>7</v>
      </c>
      <c r="C81" s="32">
        <v>354410</v>
      </c>
      <c r="D81" s="31">
        <v>3</v>
      </c>
      <c r="E81" s="31">
        <v>1</v>
      </c>
      <c r="F81" s="31">
        <v>1153</v>
      </c>
      <c r="G81" s="32">
        <f>C81/F81</f>
        <v>307.38074588031225</v>
      </c>
      <c r="M81" s="32"/>
      <c r="R81" s="32"/>
    </row>
    <row r="82" spans="1:20" s="31" customFormat="1" x14ac:dyDescent="0.2">
      <c r="A82" s="31">
        <v>1687</v>
      </c>
      <c r="B82" s="31" t="s">
        <v>11</v>
      </c>
      <c r="C82" s="32">
        <v>360296</v>
      </c>
      <c r="D82" s="31">
        <v>3</v>
      </c>
      <c r="E82" s="31">
        <v>1</v>
      </c>
      <c r="F82" s="31">
        <v>1800</v>
      </c>
      <c r="G82" s="32">
        <f>C82/F82</f>
        <v>200.16444444444446</v>
      </c>
      <c r="M82" s="32"/>
      <c r="R82" s="32"/>
    </row>
    <row r="83" spans="1:20" s="31" customFormat="1" x14ac:dyDescent="0.2">
      <c r="A83" s="31">
        <v>1611</v>
      </c>
      <c r="B83" s="31" t="s">
        <v>9</v>
      </c>
      <c r="C83" s="32">
        <v>361034</v>
      </c>
      <c r="D83" s="31">
        <v>3</v>
      </c>
      <c r="E83" s="31">
        <v>2</v>
      </c>
      <c r="F83" s="31">
        <v>1736</v>
      </c>
      <c r="G83" s="32">
        <f>C83/F83</f>
        <v>207.9688940092166</v>
      </c>
      <c r="M83" s="32"/>
      <c r="R83" s="32"/>
    </row>
    <row r="84" spans="1:20" s="31" customFormat="1" x14ac:dyDescent="0.2">
      <c r="A84" s="31">
        <v>1668</v>
      </c>
      <c r="B84" s="31" t="s">
        <v>7</v>
      </c>
      <c r="C84" s="32">
        <v>361708</v>
      </c>
      <c r="D84" s="31">
        <v>3</v>
      </c>
      <c r="E84" s="31">
        <v>2</v>
      </c>
      <c r="F84" s="31">
        <v>1784</v>
      </c>
      <c r="G84" s="32">
        <f>C84/F84</f>
        <v>202.75112107623318</v>
      </c>
      <c r="M84" s="32"/>
      <c r="R84" s="32"/>
    </row>
    <row r="85" spans="1:20" s="31" customFormat="1" x14ac:dyDescent="0.2">
      <c r="A85" s="31">
        <v>1633</v>
      </c>
      <c r="B85" s="31" t="s">
        <v>9</v>
      </c>
      <c r="C85" s="32">
        <v>361839</v>
      </c>
      <c r="D85" s="31">
        <v>3</v>
      </c>
      <c r="E85" s="31">
        <v>3</v>
      </c>
      <c r="F85" s="31">
        <v>1440</v>
      </c>
      <c r="G85" s="32">
        <f>C85/F85</f>
        <v>251.27708333333334</v>
      </c>
      <c r="M85" s="32"/>
      <c r="R85" s="32"/>
    </row>
    <row r="86" spans="1:20" s="31" customFormat="1" x14ac:dyDescent="0.2">
      <c r="A86" s="31">
        <v>1607</v>
      </c>
      <c r="B86" s="31" t="s">
        <v>7</v>
      </c>
      <c r="C86" s="32">
        <v>362026</v>
      </c>
      <c r="D86" s="31">
        <v>3</v>
      </c>
      <c r="E86" s="31">
        <v>2</v>
      </c>
      <c r="F86" s="31">
        <v>1263</v>
      </c>
      <c r="G86" s="32">
        <f>C86/F86</f>
        <v>286.63974663499602</v>
      </c>
      <c r="M86" s="32"/>
      <c r="R86" s="32"/>
    </row>
    <row r="87" spans="1:20" s="31" customFormat="1" x14ac:dyDescent="0.2">
      <c r="A87" s="31">
        <v>280</v>
      </c>
      <c r="B87" s="31" t="s">
        <v>0</v>
      </c>
      <c r="C87" s="32">
        <v>377062</v>
      </c>
      <c r="D87" s="31">
        <v>4</v>
      </c>
      <c r="E87" s="31">
        <v>2</v>
      </c>
      <c r="F87" s="31">
        <v>1648</v>
      </c>
      <c r="G87" s="32">
        <f>C87/F87</f>
        <v>228.79975728155341</v>
      </c>
      <c r="M87" s="32"/>
      <c r="R87" s="32"/>
    </row>
    <row r="88" spans="1:20" s="31" customFormat="1" x14ac:dyDescent="0.2">
      <c r="A88" s="31">
        <v>1614</v>
      </c>
      <c r="B88" s="31" t="s">
        <v>11</v>
      </c>
      <c r="C88" s="32">
        <v>398274</v>
      </c>
      <c r="D88" s="31">
        <v>3</v>
      </c>
      <c r="E88" s="31">
        <v>2</v>
      </c>
      <c r="F88" s="31">
        <v>2000</v>
      </c>
      <c r="G88" s="32">
        <f>C88/F88</f>
        <v>199.137</v>
      </c>
      <c r="M88" s="32"/>
      <c r="R88" s="32"/>
    </row>
    <row r="89" spans="1:20" s="31" customFormat="1" x14ac:dyDescent="0.2">
      <c r="A89" s="31">
        <v>1694</v>
      </c>
      <c r="B89" s="31" t="s">
        <v>7</v>
      </c>
      <c r="C89" s="32">
        <v>398493</v>
      </c>
      <c r="D89" s="31">
        <v>4</v>
      </c>
      <c r="E89" s="31">
        <v>2</v>
      </c>
      <c r="F89" s="31">
        <v>1756</v>
      </c>
      <c r="G89" s="32">
        <f>C89/F89</f>
        <v>226.93223234624145</v>
      </c>
      <c r="M89" s="32"/>
      <c r="R89" s="32"/>
    </row>
    <row r="90" spans="1:20" s="31" customFormat="1" x14ac:dyDescent="0.2">
      <c r="A90" s="31">
        <v>1603</v>
      </c>
      <c r="B90" s="31" t="s">
        <v>9</v>
      </c>
      <c r="C90" s="32">
        <v>398833</v>
      </c>
      <c r="D90" s="31">
        <v>3</v>
      </c>
      <c r="E90" s="31">
        <v>2</v>
      </c>
      <c r="F90" s="31">
        <v>1935</v>
      </c>
      <c r="G90" s="32">
        <f>C90/F90</f>
        <v>206.11524547803617</v>
      </c>
      <c r="M90" s="32"/>
      <c r="R90" s="32"/>
    </row>
    <row r="91" spans="1:20" s="31" customFormat="1" x14ac:dyDescent="0.2">
      <c r="A91" s="31">
        <v>1639</v>
      </c>
      <c r="B91" s="31" t="s">
        <v>9</v>
      </c>
      <c r="C91" s="32">
        <v>402136</v>
      </c>
      <c r="D91" s="31">
        <v>4</v>
      </c>
      <c r="E91" s="31">
        <v>2</v>
      </c>
      <c r="F91" s="31">
        <v>1927</v>
      </c>
      <c r="G91" s="32">
        <f>C91/F91</f>
        <v>208.68500259470679</v>
      </c>
      <c r="M91" s="32"/>
      <c r="R91" s="32"/>
      <c r="T91" s="33"/>
    </row>
    <row r="92" spans="1:20" s="31" customFormat="1" x14ac:dyDescent="0.2">
      <c r="A92" s="31">
        <v>1622</v>
      </c>
      <c r="B92" s="31" t="s">
        <v>10</v>
      </c>
      <c r="C92" s="32">
        <v>403090</v>
      </c>
      <c r="D92" s="31">
        <v>3</v>
      </c>
      <c r="E92" s="31">
        <v>2</v>
      </c>
      <c r="F92" s="31">
        <v>1900</v>
      </c>
      <c r="G92" s="32">
        <f>C92/F92</f>
        <v>212.15263157894736</v>
      </c>
      <c r="M92" s="32"/>
      <c r="R92" s="32"/>
    </row>
    <row r="93" spans="1:20" s="31" customFormat="1" x14ac:dyDescent="0.2">
      <c r="A93" s="31">
        <v>1628</v>
      </c>
      <c r="B93" s="31" t="s">
        <v>11</v>
      </c>
      <c r="C93" s="32">
        <v>403872</v>
      </c>
      <c r="D93" s="31">
        <v>3</v>
      </c>
      <c r="E93" s="31">
        <v>2</v>
      </c>
      <c r="F93" s="31">
        <v>2044</v>
      </c>
      <c r="G93" s="32">
        <f>C93/F93</f>
        <v>197.58904109589042</v>
      </c>
      <c r="M93" s="32"/>
      <c r="R93" s="32"/>
    </row>
    <row r="94" spans="1:20" s="31" customFormat="1" x14ac:dyDescent="0.2">
      <c r="A94" s="31">
        <v>1602</v>
      </c>
      <c r="B94" s="31" t="s">
        <v>9</v>
      </c>
      <c r="C94" s="32">
        <v>411535</v>
      </c>
      <c r="D94" s="31">
        <v>3</v>
      </c>
      <c r="E94" s="31">
        <v>2</v>
      </c>
      <c r="F94" s="31">
        <v>2064</v>
      </c>
      <c r="G94" s="32">
        <f>C94/F94</f>
        <v>199.38711240310079</v>
      </c>
      <c r="M94" s="32"/>
      <c r="R94" s="32"/>
    </row>
    <row r="95" spans="1:20" s="31" customFormat="1" x14ac:dyDescent="0.2">
      <c r="A95" s="31">
        <v>1605</v>
      </c>
      <c r="B95" s="31" t="s">
        <v>11</v>
      </c>
      <c r="C95" s="32">
        <v>412369</v>
      </c>
      <c r="D95" s="31">
        <v>4</v>
      </c>
      <c r="E95" s="31">
        <v>3</v>
      </c>
      <c r="F95" s="31">
        <v>1788</v>
      </c>
      <c r="G95" s="32">
        <f>C95/F95</f>
        <v>230.6314317673378</v>
      </c>
      <c r="M95" s="32"/>
      <c r="R95" s="32"/>
    </row>
    <row r="96" spans="1:20" s="31" customFormat="1" x14ac:dyDescent="0.2">
      <c r="A96" s="31">
        <v>1678</v>
      </c>
      <c r="B96" s="31" t="s">
        <v>11</v>
      </c>
      <c r="C96" s="32">
        <v>421772</v>
      </c>
      <c r="D96" s="31">
        <v>4</v>
      </c>
      <c r="E96" s="31">
        <v>2</v>
      </c>
      <c r="F96" s="31">
        <v>2292</v>
      </c>
      <c r="G96" s="32">
        <f>C96/F96</f>
        <v>184.01919720767887</v>
      </c>
      <c r="M96" s="32"/>
      <c r="R96" s="32"/>
    </row>
    <row r="97" spans="1:21" s="31" customFormat="1" x14ac:dyDescent="0.2">
      <c r="A97" s="31">
        <v>1647</v>
      </c>
      <c r="B97" s="31" t="s">
        <v>9</v>
      </c>
      <c r="C97" s="32">
        <v>427920</v>
      </c>
      <c r="D97" s="31">
        <v>4</v>
      </c>
      <c r="E97" s="31">
        <v>3</v>
      </c>
      <c r="F97" s="31">
        <v>2060</v>
      </c>
      <c r="G97" s="32">
        <f>C97/F97</f>
        <v>207.72815533980582</v>
      </c>
      <c r="M97" s="32"/>
      <c r="R97" s="32"/>
    </row>
    <row r="98" spans="1:21" s="31" customFormat="1" x14ac:dyDescent="0.2">
      <c r="A98" s="31">
        <v>1686</v>
      </c>
      <c r="B98" s="31" t="s">
        <v>11</v>
      </c>
      <c r="C98" s="32">
        <v>430076</v>
      </c>
      <c r="D98" s="31">
        <v>4</v>
      </c>
      <c r="E98" s="31">
        <v>3</v>
      </c>
      <c r="F98" s="31">
        <v>2152</v>
      </c>
      <c r="G98" s="32">
        <f>C98/F98</f>
        <v>199.84944237918216</v>
      </c>
      <c r="M98" s="32"/>
      <c r="R98" s="32"/>
    </row>
    <row r="99" spans="1:21" s="31" customFormat="1" x14ac:dyDescent="0.2">
      <c r="A99" s="31">
        <v>1640</v>
      </c>
      <c r="B99" s="31" t="s">
        <v>7</v>
      </c>
      <c r="C99" s="32">
        <v>814779</v>
      </c>
      <c r="D99" s="31">
        <v>5</v>
      </c>
      <c r="E99" s="31">
        <v>5</v>
      </c>
      <c r="F99" s="31">
        <v>3835</v>
      </c>
      <c r="G99" s="32">
        <f>C99/F99</f>
        <v>212.4586701434159</v>
      </c>
      <c r="M99" s="32"/>
      <c r="R99" s="32"/>
      <c r="T99" s="33"/>
      <c r="U99" s="33"/>
    </row>
    <row r="100" spans="1:21" s="31" customFormat="1" x14ac:dyDescent="0.2">
      <c r="C100" s="32"/>
      <c r="G100" s="32"/>
      <c r="M100" s="32"/>
      <c r="R100" s="32"/>
      <c r="U100" s="33"/>
    </row>
    <row r="101" spans="1:21" s="31" customFormat="1" x14ac:dyDescent="0.2">
      <c r="C101" s="32"/>
      <c r="G101" s="32"/>
      <c r="M101" s="32"/>
      <c r="R101" s="32"/>
    </row>
  </sheetData>
  <sortState ref="A2:G100">
    <sortCondition ref="C2:C10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topLeftCell="D1" workbookViewId="0">
      <selection activeCell="E5" sqref="E5"/>
    </sheetView>
  </sheetViews>
  <sheetFormatPr baseColWidth="10" defaultColWidth="8.83203125" defaultRowHeight="15" x14ac:dyDescent="0.2"/>
  <cols>
    <col min="3" max="4" width="11.6640625" bestFit="1" customWidth="1"/>
    <col min="5" max="5" width="22" bestFit="1" customWidth="1"/>
    <col min="8" max="8" width="11.6640625" bestFit="1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6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7" spans="1:11" ht="16" thickBot="1" x14ac:dyDescent="0.25"/>
    <row r="8" spans="1:11" ht="16" thickBot="1" x14ac:dyDescent="0.25">
      <c r="C8" s="1"/>
      <c r="E8" s="25" t="s">
        <v>47</v>
      </c>
      <c r="F8" s="26" t="s">
        <v>34</v>
      </c>
      <c r="G8" s="27" t="s">
        <v>36</v>
      </c>
    </row>
    <row r="9" spans="1:11" x14ac:dyDescent="0.2">
      <c r="C9" s="12">
        <v>230000</v>
      </c>
      <c r="D9" s="12">
        <v>290000</v>
      </c>
      <c r="E9" s="22" t="s">
        <v>37</v>
      </c>
      <c r="F9" s="23">
        <v>2</v>
      </c>
      <c r="G9" s="24">
        <v>2.0408163265306121E-2</v>
      </c>
    </row>
    <row r="10" spans="1:11" x14ac:dyDescent="0.2">
      <c r="C10" s="12">
        <v>290000.01</v>
      </c>
      <c r="D10" s="12">
        <v>350000</v>
      </c>
      <c r="E10" s="14" t="s">
        <v>38</v>
      </c>
      <c r="F10" s="13">
        <v>69</v>
      </c>
      <c r="G10" s="15">
        <v>0.70408163265306123</v>
      </c>
    </row>
    <row r="11" spans="1:11" x14ac:dyDescent="0.2">
      <c r="C11" s="12">
        <v>350000.01</v>
      </c>
      <c r="D11" s="12">
        <v>410000</v>
      </c>
      <c r="E11" s="14" t="s">
        <v>39</v>
      </c>
      <c r="F11" s="13">
        <v>21</v>
      </c>
      <c r="G11" s="15">
        <v>0.21428571428571427</v>
      </c>
    </row>
    <row r="12" spans="1:11" x14ac:dyDescent="0.2">
      <c r="C12" s="12">
        <v>410000.01</v>
      </c>
      <c r="D12" s="12">
        <v>470000</v>
      </c>
      <c r="E12" s="14" t="s">
        <v>40</v>
      </c>
      <c r="F12" s="13">
        <v>5</v>
      </c>
      <c r="G12" s="15">
        <v>5.1020408163265307E-2</v>
      </c>
    </row>
    <row r="13" spans="1:11" x14ac:dyDescent="0.2">
      <c r="C13" s="12">
        <v>470000.01</v>
      </c>
      <c r="D13" s="12">
        <v>530000</v>
      </c>
      <c r="E13" s="14" t="s">
        <v>41</v>
      </c>
      <c r="F13" s="13">
        <v>0</v>
      </c>
      <c r="G13" s="15">
        <v>0</v>
      </c>
    </row>
    <row r="14" spans="1:11" x14ac:dyDescent="0.2">
      <c r="C14" s="12">
        <v>530000.01</v>
      </c>
      <c r="D14" s="12">
        <v>590000</v>
      </c>
      <c r="E14" s="14" t="s">
        <v>42</v>
      </c>
      <c r="F14" s="13">
        <v>0</v>
      </c>
      <c r="G14" s="15">
        <v>0</v>
      </c>
    </row>
    <row r="15" spans="1:11" x14ac:dyDescent="0.2">
      <c r="C15" s="12">
        <v>590000.01</v>
      </c>
      <c r="D15" s="12">
        <v>650000</v>
      </c>
      <c r="E15" s="14" t="s">
        <v>43</v>
      </c>
      <c r="F15" s="13">
        <v>0</v>
      </c>
      <c r="G15" s="15">
        <v>0</v>
      </c>
    </row>
    <row r="16" spans="1:11" x14ac:dyDescent="0.2">
      <c r="C16" s="12">
        <v>650000.01</v>
      </c>
      <c r="D16" s="12">
        <v>710000</v>
      </c>
      <c r="E16" s="14" t="s">
        <v>44</v>
      </c>
      <c r="F16" s="13">
        <v>0</v>
      </c>
      <c r="G16" s="15">
        <v>0</v>
      </c>
    </row>
    <row r="17" spans="3:9" x14ac:dyDescent="0.2">
      <c r="C17" s="12">
        <v>710000.01</v>
      </c>
      <c r="D17" s="12">
        <v>770000</v>
      </c>
      <c r="E17" s="14" t="s">
        <v>45</v>
      </c>
      <c r="F17" s="13">
        <v>0</v>
      </c>
      <c r="G17" s="15">
        <v>0</v>
      </c>
    </row>
    <row r="18" spans="3:9" ht="16" thickBot="1" x14ac:dyDescent="0.25">
      <c r="C18" s="12">
        <v>770000.01</v>
      </c>
      <c r="D18" s="12">
        <v>830000</v>
      </c>
      <c r="E18" s="16" t="s">
        <v>46</v>
      </c>
      <c r="F18" s="17">
        <v>1</v>
      </c>
      <c r="G18" s="18">
        <v>1.020408163265306E-2</v>
      </c>
    </row>
    <row r="19" spans="3:9" ht="16" thickBot="1" x14ac:dyDescent="0.25">
      <c r="E19" s="19" t="s">
        <v>48</v>
      </c>
      <c r="F19" s="20">
        <v>98</v>
      </c>
      <c r="G19" s="21">
        <v>1</v>
      </c>
    </row>
    <row r="20" spans="3:9" x14ac:dyDescent="0.2">
      <c r="F20" s="4"/>
    </row>
    <row r="21" spans="3:9" x14ac:dyDescent="0.2">
      <c r="F21" s="4"/>
    </row>
    <row r="22" spans="3:9" ht="16" thickBot="1" x14ac:dyDescent="0.25">
      <c r="F22" s="4"/>
    </row>
    <row r="23" spans="3:9" x14ac:dyDescent="0.2">
      <c r="E23" s="12">
        <v>230000</v>
      </c>
      <c r="F23" s="23">
        <v>2</v>
      </c>
      <c r="H23" s="30" t="s">
        <v>49</v>
      </c>
      <c r="I23" s="30" t="s">
        <v>36</v>
      </c>
    </row>
    <row r="24" spans="3:9" x14ac:dyDescent="0.2">
      <c r="E24" s="12">
        <v>290000</v>
      </c>
      <c r="F24" s="13">
        <v>69</v>
      </c>
      <c r="H24" s="28">
        <v>230000</v>
      </c>
      <c r="I24" s="23">
        <v>2</v>
      </c>
    </row>
    <row r="25" spans="3:9" x14ac:dyDescent="0.2">
      <c r="E25" s="12">
        <v>350000</v>
      </c>
      <c r="F25" s="13">
        <v>21</v>
      </c>
      <c r="H25" s="28">
        <v>290000</v>
      </c>
      <c r="I25" s="13">
        <v>69</v>
      </c>
    </row>
    <row r="26" spans="3:9" x14ac:dyDescent="0.2">
      <c r="E26" s="12">
        <v>410000</v>
      </c>
      <c r="F26" s="13">
        <v>5</v>
      </c>
      <c r="H26" s="28">
        <v>350000</v>
      </c>
      <c r="I26" s="13">
        <v>21</v>
      </c>
    </row>
    <row r="27" spans="3:9" x14ac:dyDescent="0.2">
      <c r="E27" s="12">
        <v>470000</v>
      </c>
      <c r="F27" s="13">
        <v>0</v>
      </c>
      <c r="H27" s="28">
        <v>410000</v>
      </c>
      <c r="I27" s="13">
        <v>5</v>
      </c>
    </row>
    <row r="28" spans="3:9" x14ac:dyDescent="0.2">
      <c r="E28" s="12">
        <v>530000</v>
      </c>
      <c r="F28" s="13">
        <v>0</v>
      </c>
      <c r="H28" s="28">
        <v>470000</v>
      </c>
      <c r="I28" s="13">
        <v>0</v>
      </c>
    </row>
    <row r="29" spans="3:9" x14ac:dyDescent="0.2">
      <c r="E29" s="12">
        <v>590000</v>
      </c>
      <c r="F29" s="13">
        <v>0</v>
      </c>
      <c r="H29" s="28">
        <v>530000</v>
      </c>
      <c r="I29" s="13">
        <v>0</v>
      </c>
    </row>
    <row r="30" spans="3:9" x14ac:dyDescent="0.2">
      <c r="E30" s="12">
        <v>650000</v>
      </c>
      <c r="F30" s="13">
        <v>0</v>
      </c>
      <c r="H30" s="28">
        <v>590000</v>
      </c>
      <c r="I30" s="13">
        <v>0</v>
      </c>
    </row>
    <row r="31" spans="3:9" x14ac:dyDescent="0.2">
      <c r="E31" s="12">
        <v>710000</v>
      </c>
      <c r="F31" s="13">
        <v>0</v>
      </c>
      <c r="H31" s="28">
        <v>650000</v>
      </c>
      <c r="I31" s="13">
        <v>0</v>
      </c>
    </row>
    <row r="32" spans="3:9" x14ac:dyDescent="0.2">
      <c r="E32" s="12">
        <v>770000</v>
      </c>
      <c r="F32" s="17">
        <v>1</v>
      </c>
      <c r="H32" s="28">
        <v>710000</v>
      </c>
      <c r="I32" s="13">
        <v>0</v>
      </c>
    </row>
    <row r="33" spans="5:9" x14ac:dyDescent="0.2">
      <c r="E33" s="12">
        <v>830000</v>
      </c>
      <c r="F33" s="4"/>
      <c r="H33" s="28">
        <v>770000</v>
      </c>
      <c r="I33" s="17">
        <v>1</v>
      </c>
    </row>
    <row r="34" spans="5:9" ht="16" thickBot="1" x14ac:dyDescent="0.25">
      <c r="H34" s="29"/>
      <c r="I34" s="29"/>
    </row>
  </sheetData>
  <sortState ref="H24:H33">
    <sortCondition ref="H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Sheet3</vt:lpstr>
      <vt:lpstr>Sheet1</vt:lpstr>
      <vt:lpstr>Sheet2</vt:lpstr>
      <vt:lpstr>Sheet1!Criteria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Spencer, Chadwick</dc:creator>
  <cp:lastModifiedBy>Microsoft Office User</cp:lastModifiedBy>
  <dcterms:created xsi:type="dcterms:W3CDTF">2018-03-06T02:34:12Z</dcterms:created>
  <dcterms:modified xsi:type="dcterms:W3CDTF">2018-03-09T07:10:03Z</dcterms:modified>
</cp:coreProperties>
</file>